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definedNames>
    <definedName name="_xlnm.Print_Area" localSheetId="0">Sayfa1!$A$2:$N$104</definedName>
  </definedNames>
  <calcPr calcId="144525"/>
</workbook>
</file>

<file path=xl/calcChain.xml><?xml version="1.0" encoding="utf-8"?>
<calcChain xmlns="http://schemas.openxmlformats.org/spreadsheetml/2006/main">
  <c r="J36" i="1" l="1"/>
  <c r="J34" i="1"/>
  <c r="G32" i="1" l="1"/>
  <c r="H31" i="1"/>
  <c r="G31" i="1"/>
  <c r="F31" i="1"/>
  <c r="G28" i="1"/>
  <c r="H27" i="1"/>
  <c r="G27" i="1"/>
  <c r="F27" i="1"/>
  <c r="G100" i="1" l="1"/>
  <c r="H99" i="1"/>
  <c r="F99" i="1"/>
  <c r="G97" i="1"/>
  <c r="G99" i="1" s="1"/>
  <c r="F97" i="1"/>
  <c r="M96" i="1"/>
  <c r="G96" i="1"/>
  <c r="D96" i="1"/>
  <c r="D98" i="1" s="1"/>
  <c r="N95" i="1"/>
  <c r="H95" i="1"/>
  <c r="E95" i="1"/>
  <c r="E97" i="1" s="1"/>
  <c r="D95" i="1"/>
  <c r="D97" i="1" s="1"/>
  <c r="D94" i="1"/>
  <c r="M93" i="1"/>
  <c r="M95" i="1" s="1"/>
  <c r="L93" i="1"/>
  <c r="L95" i="1" s="1"/>
  <c r="G93" i="1"/>
  <c r="G95" i="1" s="1"/>
  <c r="F93" i="1"/>
  <c r="F95" i="1" s="1"/>
  <c r="D93" i="1"/>
  <c r="C93" i="1"/>
  <c r="C95" i="1" s="1"/>
  <c r="C97" i="1" s="1"/>
  <c r="Y91" i="1"/>
  <c r="V91" i="1"/>
  <c r="T91" i="1"/>
  <c r="S91" i="1"/>
  <c r="R91" i="1"/>
  <c r="K91" i="1"/>
  <c r="M90" i="1"/>
  <c r="M92" i="1" s="1"/>
  <c r="J90" i="1"/>
  <c r="J92" i="1" s="1"/>
  <c r="M89" i="1"/>
  <c r="M91" i="1" s="1"/>
  <c r="L89" i="1"/>
  <c r="L91" i="1" s="1"/>
  <c r="J89" i="1"/>
  <c r="J91" i="1" s="1"/>
  <c r="I89" i="1"/>
  <c r="I91" i="1" s="1"/>
  <c r="K87" i="1"/>
  <c r="H87" i="1"/>
  <c r="M86" i="1"/>
  <c r="M88" i="1" s="1"/>
  <c r="J86" i="1"/>
  <c r="J88" i="1" s="1"/>
  <c r="G86" i="1"/>
  <c r="G88" i="1" s="1"/>
  <c r="D86" i="1"/>
  <c r="D88" i="1" s="1"/>
  <c r="Y85" i="1"/>
  <c r="M85" i="1"/>
  <c r="M87" i="1" s="1"/>
  <c r="L85" i="1"/>
  <c r="L87" i="1" s="1"/>
  <c r="J85" i="1"/>
  <c r="J87" i="1" s="1"/>
  <c r="I85" i="1"/>
  <c r="I87" i="1" s="1"/>
  <c r="G85" i="1"/>
  <c r="G87" i="1" s="1"/>
  <c r="F85" i="1"/>
  <c r="F87" i="1" s="1"/>
  <c r="D85" i="1"/>
  <c r="D87" i="1" s="1"/>
  <c r="C85" i="1"/>
  <c r="C87" i="1" s="1"/>
  <c r="Y84" i="1"/>
  <c r="Y83" i="1"/>
  <c r="Y82" i="1"/>
  <c r="M80" i="1"/>
  <c r="J80" i="1"/>
  <c r="D80" i="1"/>
  <c r="N79" i="1"/>
  <c r="K79" i="1"/>
  <c r="D79" i="1"/>
  <c r="M77" i="1"/>
  <c r="M79" i="1" s="1"/>
  <c r="L77" i="1"/>
  <c r="L79" i="1" s="1"/>
  <c r="J77" i="1"/>
  <c r="J79" i="1" s="1"/>
  <c r="I77" i="1"/>
  <c r="I79" i="1" s="1"/>
  <c r="D77" i="1"/>
  <c r="C77" i="1"/>
  <c r="C79" i="1" s="1"/>
  <c r="M76" i="1"/>
  <c r="G76" i="1"/>
  <c r="G78" i="1" s="1"/>
  <c r="D76" i="1"/>
  <c r="Y75" i="1"/>
  <c r="N75" i="1"/>
  <c r="M75" i="1"/>
  <c r="H75" i="1"/>
  <c r="H77" i="1" s="1"/>
  <c r="Y74" i="1"/>
  <c r="J74" i="1"/>
  <c r="J76" i="1" s="1"/>
  <c r="Y73" i="1"/>
  <c r="M73" i="1"/>
  <c r="L73" i="1"/>
  <c r="L75" i="1" s="1"/>
  <c r="J73" i="1"/>
  <c r="J75" i="1" s="1"/>
  <c r="I73" i="1"/>
  <c r="I75" i="1" s="1"/>
  <c r="G73" i="1"/>
  <c r="G75" i="1" s="1"/>
  <c r="G77" i="1" s="1"/>
  <c r="F73" i="1"/>
  <c r="F75" i="1" s="1"/>
  <c r="F77" i="1" s="1"/>
  <c r="D73" i="1"/>
  <c r="D75" i="1" s="1"/>
  <c r="C73" i="1"/>
  <c r="C75" i="1" s="1"/>
  <c r="Y72" i="1"/>
  <c r="V72" i="1"/>
  <c r="T72" i="1"/>
  <c r="S72" i="1"/>
  <c r="R72" i="1"/>
  <c r="E71" i="1"/>
  <c r="J68" i="1"/>
  <c r="J70" i="1" s="1"/>
  <c r="J72" i="1" s="1"/>
  <c r="D68" i="1"/>
  <c r="K67" i="1"/>
  <c r="K69" i="1" s="1"/>
  <c r="K71" i="1" s="1"/>
  <c r="K73" i="1" s="1"/>
  <c r="K75" i="1" s="1"/>
  <c r="J66" i="1"/>
  <c r="Y65" i="1"/>
  <c r="J65" i="1"/>
  <c r="J67" i="1" s="1"/>
  <c r="J69" i="1" s="1"/>
  <c r="J71" i="1" s="1"/>
  <c r="I65" i="1"/>
  <c r="I67" i="1" s="1"/>
  <c r="I69" i="1" s="1"/>
  <c r="I71" i="1" s="1"/>
  <c r="D65" i="1"/>
  <c r="D67" i="1" s="1"/>
  <c r="C65" i="1"/>
  <c r="C67" i="1" s="1"/>
  <c r="Y64" i="1"/>
  <c r="M64" i="1"/>
  <c r="Y63" i="1"/>
  <c r="N63" i="1"/>
  <c r="Y62" i="1"/>
  <c r="M62" i="1"/>
  <c r="M61" i="1"/>
  <c r="M63" i="1" s="1"/>
  <c r="L61" i="1"/>
  <c r="L63" i="1" s="1"/>
  <c r="N59" i="1"/>
  <c r="K59" i="1"/>
  <c r="M58" i="1"/>
  <c r="M60" i="1" s="1"/>
  <c r="J58" i="1"/>
  <c r="J60" i="1" s="1"/>
  <c r="M57" i="1"/>
  <c r="M59" i="1" s="1"/>
  <c r="L57" i="1"/>
  <c r="L59" i="1" s="1"/>
  <c r="J57" i="1"/>
  <c r="J59" i="1" s="1"/>
  <c r="I57" i="1"/>
  <c r="I59" i="1" s="1"/>
  <c r="M56" i="1"/>
  <c r="J56" i="1"/>
  <c r="D56" i="1"/>
  <c r="D58" i="1" s="1"/>
  <c r="N55" i="1"/>
  <c r="K55" i="1"/>
  <c r="J55" i="1"/>
  <c r="E55" i="1"/>
  <c r="E57" i="1" s="1"/>
  <c r="Y54" i="1"/>
  <c r="J54" i="1"/>
  <c r="Y53" i="1"/>
  <c r="M53" i="1"/>
  <c r="M55" i="1" s="1"/>
  <c r="L53" i="1"/>
  <c r="L55" i="1" s="1"/>
  <c r="J53" i="1"/>
  <c r="I53" i="1"/>
  <c r="I55" i="1" s="1"/>
  <c r="D53" i="1"/>
  <c r="D55" i="1" s="1"/>
  <c r="D57" i="1" s="1"/>
  <c r="C53" i="1"/>
  <c r="C55" i="1" s="1"/>
  <c r="C57" i="1" s="1"/>
  <c r="Y52" i="1"/>
  <c r="D52" i="1"/>
  <c r="Y51" i="1"/>
  <c r="V51" i="1"/>
  <c r="T51" i="1"/>
  <c r="S51" i="1"/>
  <c r="R51" i="1"/>
  <c r="K51" i="1"/>
  <c r="E51" i="1"/>
  <c r="Y50" i="1"/>
  <c r="J50" i="1"/>
  <c r="J52" i="1" s="1"/>
  <c r="J49" i="1"/>
  <c r="J51" i="1" s="1"/>
  <c r="I49" i="1"/>
  <c r="I51" i="1" s="1"/>
  <c r="D49" i="1"/>
  <c r="D51" i="1" s="1"/>
  <c r="C49" i="1"/>
  <c r="C51" i="1" s="1"/>
  <c r="D48" i="1"/>
  <c r="H47" i="1"/>
  <c r="H49" i="1" s="1"/>
  <c r="D47" i="1"/>
  <c r="G46" i="1"/>
  <c r="G48" i="1" s="1"/>
  <c r="G50" i="1" s="1"/>
  <c r="G45" i="1"/>
  <c r="G47" i="1" s="1"/>
  <c r="G49" i="1" s="1"/>
  <c r="F45" i="1"/>
  <c r="F47" i="1" s="1"/>
  <c r="F49" i="1" s="1"/>
  <c r="D45" i="1"/>
  <c r="C45" i="1"/>
  <c r="C47" i="1" s="1"/>
  <c r="Y43" i="1"/>
  <c r="Y42" i="1"/>
  <c r="Y41" i="1"/>
  <c r="Y40" i="1"/>
  <c r="Y39" i="1"/>
  <c r="E39" i="1"/>
  <c r="D38" i="1"/>
  <c r="D40" i="1" s="1"/>
  <c r="D37" i="1"/>
  <c r="D39" i="1" s="1"/>
  <c r="C37" i="1"/>
  <c r="C39" i="1" s="1"/>
  <c r="K35" i="1"/>
  <c r="K37" i="1" s="1"/>
  <c r="E35" i="1"/>
  <c r="Y34" i="1"/>
  <c r="J38" i="1"/>
  <c r="D34" i="1"/>
  <c r="D36" i="1" s="1"/>
  <c r="Y33" i="1"/>
  <c r="J33" i="1"/>
  <c r="J35" i="1" s="1"/>
  <c r="J37" i="1" s="1"/>
  <c r="I33" i="1"/>
  <c r="I35" i="1" s="1"/>
  <c r="I37" i="1" s="1"/>
  <c r="D33" i="1"/>
  <c r="D35" i="1" s="1"/>
  <c r="C33" i="1"/>
  <c r="C35" i="1" s="1"/>
  <c r="X24" i="1" s="1"/>
  <c r="Y24" i="1" s="1"/>
  <c r="Y32" i="1"/>
  <c r="M32" i="1"/>
  <c r="N31" i="1"/>
  <c r="K31" i="1"/>
  <c r="J30" i="1"/>
  <c r="J32" i="1" s="1"/>
  <c r="M29" i="1"/>
  <c r="M31" i="1" s="1"/>
  <c r="L29" i="1"/>
  <c r="L31" i="1" s="1"/>
  <c r="J29" i="1"/>
  <c r="J31" i="1" s="1"/>
  <c r="I29" i="1"/>
  <c r="I31" i="1" s="1"/>
  <c r="M28" i="1"/>
  <c r="N27" i="1"/>
  <c r="K27" i="1"/>
  <c r="J26" i="1"/>
  <c r="J28" i="1" s="1"/>
  <c r="M25" i="1"/>
  <c r="M27" i="1" s="1"/>
  <c r="L25" i="1"/>
  <c r="L27" i="1" s="1"/>
  <c r="J25" i="1"/>
  <c r="J27" i="1" s="1"/>
  <c r="I25" i="1"/>
  <c r="I27" i="1" s="1"/>
  <c r="N19" i="1"/>
  <c r="H19" i="1"/>
  <c r="M18" i="1"/>
  <c r="M20" i="1" s="1"/>
  <c r="M17" i="1"/>
  <c r="M19" i="1" s="1"/>
  <c r="L17" i="1"/>
  <c r="L19" i="1" s="1"/>
  <c r="G17" i="1"/>
  <c r="G19" i="1" s="1"/>
  <c r="F17" i="1"/>
  <c r="F19" i="1" s="1"/>
  <c r="G16" i="1"/>
  <c r="G18" i="1" s="1"/>
  <c r="G20" i="1" s="1"/>
  <c r="L15" i="1"/>
  <c r="H15" i="1"/>
  <c r="M14" i="1"/>
  <c r="M16" i="1" s="1"/>
  <c r="N13" i="1"/>
  <c r="N15" i="1" s="1"/>
  <c r="M13" i="1"/>
  <c r="M15" i="1" s="1"/>
  <c r="L13" i="1"/>
  <c r="G13" i="1"/>
  <c r="G15" i="1" s="1"/>
  <c r="F13" i="1"/>
  <c r="F15" i="1" s="1"/>
  <c r="M12" i="1"/>
  <c r="N11" i="1"/>
  <c r="K11" i="1"/>
  <c r="J10" i="1"/>
  <c r="J12" i="1" s="1"/>
  <c r="M9" i="1"/>
  <c r="M11" i="1" s="1"/>
  <c r="L9" i="1"/>
  <c r="J9" i="1"/>
  <c r="J11" i="1" s="1"/>
  <c r="I9" i="1"/>
  <c r="I11" i="1" s="1"/>
  <c r="M8" i="1"/>
  <c r="G8" i="1"/>
  <c r="N7" i="1"/>
  <c r="K7" i="1"/>
  <c r="J7" i="1"/>
  <c r="H7" i="1"/>
  <c r="P6" i="1"/>
  <c r="J6" i="1"/>
  <c r="J8" i="1" s="1"/>
  <c r="M5" i="1"/>
  <c r="M7" i="1" s="1"/>
  <c r="L5" i="1"/>
  <c r="L7" i="1" s="1"/>
  <c r="J5" i="1"/>
  <c r="I5" i="1"/>
  <c r="I7" i="1" s="1"/>
  <c r="X55" i="1" s="1"/>
  <c r="Y55" i="1" s="1"/>
  <c r="G5" i="1"/>
  <c r="G7" i="1" s="1"/>
  <c r="F5" i="1"/>
  <c r="X69" i="1" l="1"/>
  <c r="Y69" i="1" s="1"/>
  <c r="X31" i="1"/>
  <c r="Y31" i="1" s="1"/>
  <c r="X23" i="1"/>
  <c r="Y23" i="1" s="1"/>
  <c r="X17" i="1"/>
  <c r="Y17" i="1" s="1"/>
  <c r="X11" i="1"/>
  <c r="Y11" i="1" s="1"/>
  <c r="X13" i="1"/>
  <c r="Y13" i="1" s="1"/>
  <c r="X28" i="1"/>
  <c r="Y28" i="1" s="1"/>
  <c r="X27" i="1"/>
  <c r="Y27" i="1" s="1"/>
  <c r="X26" i="1"/>
  <c r="Y26" i="1" s="1"/>
  <c r="X15" i="1"/>
  <c r="Y15" i="1" s="1"/>
  <c r="X14" i="1"/>
  <c r="Y14" i="1" s="1"/>
  <c r="X10" i="1"/>
  <c r="Y10" i="1" s="1"/>
  <c r="X30" i="1"/>
  <c r="Y30" i="1" s="1"/>
  <c r="X25" i="1"/>
  <c r="Y25" i="1" s="1"/>
  <c r="X21" i="1"/>
  <c r="Y21" i="1" s="1"/>
  <c r="X12" i="1"/>
  <c r="Y12" i="1" s="1"/>
  <c r="L11" i="1"/>
  <c r="X88" i="1" s="1"/>
  <c r="Y88" i="1" s="1"/>
  <c r="X29" i="1"/>
  <c r="Y29" i="1" s="1"/>
  <c r="X71" i="1"/>
  <c r="Y71" i="1" s="1"/>
  <c r="X79" i="1"/>
  <c r="Y79" i="1" s="1"/>
  <c r="F7" i="1"/>
  <c r="X46" i="1" s="1"/>
  <c r="Y46" i="1" s="1"/>
  <c r="X16" i="1"/>
  <c r="Y16" i="1" s="1"/>
  <c r="X22" i="1"/>
  <c r="Y22" i="1" s="1"/>
  <c r="X56" i="1"/>
  <c r="Y56" i="1" s="1"/>
  <c r="X80" i="1"/>
  <c r="Y80" i="1" s="1"/>
  <c r="X86" i="1"/>
  <c r="Y86" i="1" s="1"/>
  <c r="X89" i="1"/>
  <c r="Y89" i="1" s="1"/>
  <c r="X90" i="1"/>
  <c r="Y90" i="1" s="1"/>
  <c r="X37" i="1"/>
  <c r="Y37" i="1" s="1"/>
  <c r="X44" i="1"/>
  <c r="Y44" i="1" s="1"/>
  <c r="X47" i="1"/>
  <c r="Y47" i="1" s="1"/>
  <c r="X48" i="1"/>
  <c r="Y48" i="1" s="1"/>
  <c r="X57" i="1"/>
  <c r="Y57" i="1" s="1"/>
  <c r="X59" i="1"/>
  <c r="Y59" i="1" s="1"/>
  <c r="X67" i="1"/>
  <c r="Y67" i="1" s="1"/>
  <c r="X68" i="1"/>
  <c r="Y68" i="1" s="1"/>
  <c r="X70" i="1"/>
  <c r="Y70" i="1" s="1"/>
  <c r="X78" i="1"/>
  <c r="Y78" i="1" s="1"/>
  <c r="X38" i="1"/>
  <c r="Y38" i="1" s="1"/>
  <c r="X58" i="1"/>
  <c r="Y58" i="1" s="1"/>
  <c r="X60" i="1"/>
  <c r="Y60" i="1" s="1"/>
  <c r="X61" i="1"/>
  <c r="Y61" i="1" s="1"/>
  <c r="X66" i="1"/>
  <c r="Y66" i="1" s="1"/>
  <c r="X77" i="1"/>
  <c r="Y77" i="1" s="1"/>
  <c r="X81" i="1"/>
  <c r="Y81" i="1" s="1"/>
  <c r="X87" i="1" l="1"/>
  <c r="Y87" i="1" s="1"/>
  <c r="X76" i="1"/>
  <c r="Y76" i="1" s="1"/>
  <c r="X45" i="1"/>
  <c r="Y45" i="1" s="1"/>
  <c r="X49" i="1"/>
  <c r="Y49" i="1" s="1"/>
  <c r="X36" i="1"/>
  <c r="Y36" i="1" s="1"/>
  <c r="X35" i="1"/>
  <c r="Y35" i="1" s="1"/>
</calcChain>
</file>

<file path=xl/sharedStrings.xml><?xml version="1.0" encoding="utf-8"?>
<sst xmlns="http://schemas.openxmlformats.org/spreadsheetml/2006/main" count="480" uniqueCount="223">
  <si>
    <t>BK</t>
  </si>
  <si>
    <t>BTE</t>
  </si>
  <si>
    <t>BTE231</t>
  </si>
  <si>
    <t>BİTKİ KORUMA BÖLÜMÜ</t>
  </si>
  <si>
    <t>I.SINIF</t>
  </si>
  <si>
    <t>II.SINIF</t>
  </si>
  <si>
    <t>III.SINIF</t>
  </si>
  <si>
    <t>IV.SINIF</t>
  </si>
  <si>
    <t>PAZARTESİ</t>
  </si>
  <si>
    <t>08.15-09.00</t>
  </si>
  <si>
    <t>BZF107</t>
  </si>
  <si>
    <t>KİMYA I</t>
  </si>
  <si>
    <t>ANFİ1</t>
  </si>
  <si>
    <t>ZF-UZ-1</t>
  </si>
  <si>
    <t>ZF126</t>
  </si>
  <si>
    <t>ZF128</t>
  </si>
  <si>
    <t>Doç.Dr. Ali ŞAMİL</t>
  </si>
  <si>
    <t>Öğr.Gör.Zeynep CANLI</t>
  </si>
  <si>
    <t>Doç.Dr. Tamer ÜSTÜNER</t>
  </si>
  <si>
    <t>09.15-10.00</t>
  </si>
  <si>
    <t>I.YARIYIL</t>
  </si>
  <si>
    <t>10.15-11.00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</si>
  <si>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</si>
  <si>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</si>
  <si>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</si>
  <si>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</si>
  <si>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</si>
  <si>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</si>
  <si>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</si>
  <si>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</si>
  <si>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Doç. Dr. Mustafa KÜSEK</t>
  </si>
  <si>
    <t>BOZ101</t>
  </si>
  <si>
    <t>TÜRK DİLİ I</t>
  </si>
  <si>
    <t>Öğr.Gör.Şaban SÖZBİLİCİ</t>
  </si>
  <si>
    <t>11.15-12.00</t>
  </si>
  <si>
    <t>BOZ103</t>
  </si>
  <si>
    <t>ATATÜRK İLKELERİ VE İNKİLAP TARİHİ I</t>
  </si>
  <si>
    <t>Öğr.Gör.Ahmet ÖZKARCI</t>
  </si>
  <si>
    <t>BOZ121</t>
  </si>
  <si>
    <t>İNGİLİZCE I</t>
  </si>
  <si>
    <t>Öğr.Gör.Nazan ERDA</t>
  </si>
  <si>
    <t>13.00-13.45</t>
  </si>
  <si>
    <t>ZF124</t>
  </si>
  <si>
    <t>BZF103</t>
  </si>
  <si>
    <t>MATEMATİK I</t>
  </si>
  <si>
    <t>Dr.Ö.Ü.Oğuzhan BAHADIR</t>
  </si>
  <si>
    <t>Prof. Dr. Nihal BUZKAN</t>
  </si>
  <si>
    <t>BZF105</t>
  </si>
  <si>
    <t>BOTANİK I</t>
  </si>
  <si>
    <t>Dr.Ö.Ü.Tamer ÜSTÜNER</t>
  </si>
  <si>
    <t>14.00-14.45</t>
  </si>
  <si>
    <t>Dr.Ö.Ü.Selma BAL</t>
  </si>
  <si>
    <t>BZF109</t>
  </si>
  <si>
    <t>ZOOLOJİ I</t>
  </si>
  <si>
    <t>Prof.Dr.M Murat ASLAN</t>
  </si>
  <si>
    <t>15.00-15.45</t>
  </si>
  <si>
    <t>BBK109</t>
  </si>
  <si>
    <t>ÜNİVERSİTE YAŞAMINA GİRİŞ</t>
  </si>
  <si>
    <t>Prof.Dr.Hasan TUNAZ</t>
  </si>
  <si>
    <t>SOSYAL SEÇMELİ I</t>
  </si>
  <si>
    <t>16.00-16.45</t>
  </si>
  <si>
    <t>SOSYAL SEÇMELİ II</t>
  </si>
  <si>
    <t>Sosyal Seçmeli Dersler I</t>
  </si>
  <si>
    <t>17.00-17.45</t>
  </si>
  <si>
    <t>BEF107</t>
  </si>
  <si>
    <t>TEMEL BİLGİ TEKNOLOJİLERİ</t>
  </si>
  <si>
    <t>Dr.Ö.Ü.Sait ÜSTÜN</t>
  </si>
  <si>
    <t>BOZ141</t>
  </si>
  <si>
    <t>BEDEN EĞİTİMİ I</t>
  </si>
  <si>
    <t>Öğr.Gör.Özlem EKİZ</t>
  </si>
  <si>
    <t>18.00-18.45</t>
  </si>
  <si>
    <t>BOZ143</t>
  </si>
  <si>
    <t>MÜZİK I</t>
  </si>
  <si>
    <t>BOZ145</t>
  </si>
  <si>
    <t>RESİM I</t>
  </si>
  <si>
    <t>SALI</t>
  </si>
  <si>
    <t>BBK213</t>
  </si>
  <si>
    <t>TOPRAK BİLİMİ (SEÇ)</t>
  </si>
  <si>
    <t>BOZ147</t>
  </si>
  <si>
    <t>TİYATROYA GİRİŞ I</t>
  </si>
  <si>
    <t>Prof.Dr.Kadir YILMAZ</t>
  </si>
  <si>
    <t>BOZ149</t>
  </si>
  <si>
    <t>HALK BİLİMİ VE HALK OYUNLARI I</t>
  </si>
  <si>
    <t>BOZ151</t>
  </si>
  <si>
    <t>FOTOGRAFİ-I</t>
  </si>
  <si>
    <t>Prof.Dr.Durmuş ÖZTÜRK</t>
  </si>
  <si>
    <t>BSS101</t>
  </si>
  <si>
    <t>BİLİM FELSEFESİ (SEÇ.)</t>
  </si>
  <si>
    <t>BSS113</t>
  </si>
  <si>
    <t>İŞ GÜVENLİĞİ VE SAĞLIĞI (SEÇ.)</t>
  </si>
  <si>
    <t>BSS103</t>
  </si>
  <si>
    <t>GİRİŞMCİLİK VE STRATEJİ (SEÇ.)</t>
  </si>
  <si>
    <t>Dr.Ö.Ü.Burak AĞIR</t>
  </si>
  <si>
    <t>Doç.Dr.Ferhat ÖZDEMİR</t>
  </si>
  <si>
    <t>BSS105</t>
  </si>
  <si>
    <t>DİKSİYON (SEÇ.)</t>
  </si>
  <si>
    <t>Prof.Dr.Mustafa KIZILŞİMŞEK</t>
  </si>
  <si>
    <t>III.YARIYIL</t>
  </si>
  <si>
    <t>Prof. Dr. Ramazan ÇETİNTAŞ- Doç. Dr. Mustafa KÜSEK</t>
  </si>
  <si>
    <t>BOZ221</t>
  </si>
  <si>
    <t>İNGİLİZCE III</t>
  </si>
  <si>
    <t>BBK201</t>
  </si>
  <si>
    <t>BİYOKİMYA</t>
  </si>
  <si>
    <t>BBK203</t>
  </si>
  <si>
    <t>FİTOPATOLOJİ</t>
  </si>
  <si>
    <t>Dr.Ö.Ü.Mustafa KÜSEK</t>
  </si>
  <si>
    <t>BBK205</t>
  </si>
  <si>
    <t>İSTATİSTİK</t>
  </si>
  <si>
    <t>Prof.Dr.Ercan EFE</t>
  </si>
  <si>
    <t>SEÇMELİ DERS I</t>
  </si>
  <si>
    <t>SEÇMELİ DERS II</t>
  </si>
  <si>
    <t>SEÇMELİ DERS III</t>
  </si>
  <si>
    <t>SEÇMELİ DERS IV</t>
  </si>
  <si>
    <t>Seçmeli Dersler III</t>
  </si>
  <si>
    <t>BBK207</t>
  </si>
  <si>
    <t>GENETİK (SEÇ)</t>
  </si>
  <si>
    <t>Prof.Dr.Ramazan ÇETİNTAŞ-Dr.Ö.Ü.Mustafa KÜSEK</t>
  </si>
  <si>
    <t>ÇARŞAMBA</t>
  </si>
  <si>
    <t>BBK209</t>
  </si>
  <si>
    <t>HAYVANSAL ÜRETİM (SEÇ)</t>
  </si>
  <si>
    <t>Dr.Ö.Ü.Beyhan YETER</t>
  </si>
  <si>
    <t>Doç. Dr. Tamer ÜSTÜNER</t>
  </si>
  <si>
    <t>BBK211</t>
  </si>
  <si>
    <t>TARIM EKONOMİSİ VE İŞLETMECİLİĞİ (SEÇ)</t>
  </si>
  <si>
    <t>BBK215</t>
  </si>
  <si>
    <t>GENEL SEBZECİLİK (SEÇ)</t>
  </si>
  <si>
    <t>Prof.Dr.Sermin AKINCI</t>
  </si>
  <si>
    <t>BBK217</t>
  </si>
  <si>
    <t>GENEL MEYVECİLİK (SEÇ)</t>
  </si>
  <si>
    <t>Dr.Ö.Ü.Yusuf NİKPEYMA</t>
  </si>
  <si>
    <t>Araş. Gör. Dr. Selin Ceren BALSAK</t>
  </si>
  <si>
    <t>TOPLAM</t>
  </si>
  <si>
    <t>BSS203</t>
  </si>
  <si>
    <t>GÖNÜLLÜLÜK ÇALIŞMALARI (SEÇ)</t>
  </si>
  <si>
    <t>ANFI1</t>
  </si>
  <si>
    <t>V.YARIYIL</t>
  </si>
  <si>
    <t>Dr. Öğr. Ü. Cuma BOLAT</t>
  </si>
  <si>
    <t>Arş.Gör.Dr.Cevahir KAYNAKÇI BAYDAR</t>
  </si>
  <si>
    <t>BBK301</t>
  </si>
  <si>
    <t>BÖCEK MORFOLOJİSİ VE FİZYOLOJİSİ</t>
  </si>
  <si>
    <t>BBK303</t>
  </si>
  <si>
    <t xml:space="preserve">BİTKİ MİKOLOJİSİ </t>
  </si>
  <si>
    <t>Dr.Ö.Ü.Yaşar ALPTEKİN</t>
  </si>
  <si>
    <t>BBK305</t>
  </si>
  <si>
    <t>BÖCEK EKOLOJİSİ VE EPİDEMİYOLOJİSİ</t>
  </si>
  <si>
    <t>Prof.Dr.M Kubilay ER</t>
  </si>
  <si>
    <t>BBK307</t>
  </si>
  <si>
    <t>BİYOTEKNOLOJİ</t>
  </si>
  <si>
    <t>BBK309</t>
  </si>
  <si>
    <t>BİTKİ NEMATOLOJİSİ</t>
  </si>
  <si>
    <t>Prof.Dr.Ramazan ÇETİNTAŞ</t>
  </si>
  <si>
    <t>BBK311</t>
  </si>
  <si>
    <t>TARIMSAL ZARARLILARLA MÜCADELE YÖNTEMLERI VE İLAÇLAR</t>
  </si>
  <si>
    <t>Prof.Dr.Hasan TUNAZ-Prof.Dr.A Arda IŞIKBER</t>
  </si>
  <si>
    <t>BBK313</t>
  </si>
  <si>
    <t>MESLEKİ UYGULAMA I</t>
  </si>
  <si>
    <t>Bölüm Öğretim Üyeleri</t>
  </si>
  <si>
    <t>PERŞEMBE</t>
  </si>
  <si>
    <t>Seçmeli Dersler V</t>
  </si>
  <si>
    <t>Öğr. Gör. Arif ÖZGEN</t>
  </si>
  <si>
    <t>BBK315</t>
  </si>
  <si>
    <t>MESLEKİ İNGİLİZCE I (SEÇ)</t>
  </si>
  <si>
    <t>BBK317</t>
  </si>
  <si>
    <t>GENEL BAĞCILIK (SEÇ)</t>
  </si>
  <si>
    <t>Prof.Dr.İsmail GÜVENÇ</t>
  </si>
  <si>
    <t>BBK319</t>
  </si>
  <si>
    <t>BİTKİ ISLAHININ TEMEL İLKELERİ (SEÇ)</t>
  </si>
  <si>
    <t>BBK321</t>
  </si>
  <si>
    <t>ORGANİK VE SÜRDÜRÜLEBİLİR TARIM (SEÇ)</t>
  </si>
  <si>
    <t>BBK323</t>
  </si>
  <si>
    <t>BİTKİ BESLEME VE GÜBRELEME (SEÇ)</t>
  </si>
  <si>
    <t>Prof.Dr.Hüseyin DİKİCİ</t>
  </si>
  <si>
    <t>BBK325</t>
  </si>
  <si>
    <t>SULAMA VE SULAMA SİSTEMLERİNİN PLANLANMASI (SEÇ)</t>
  </si>
  <si>
    <t>Dr.Ö.Ü.Sertan SESVEREN</t>
  </si>
  <si>
    <t>Öğr.Gör.Z Kemal Hasan CACAOĞLU</t>
  </si>
  <si>
    <t>Prof. Dr. Emine İKİKAT TÜMER</t>
  </si>
  <si>
    <t>Doç .Dr. Tülin Özsisli</t>
  </si>
  <si>
    <t>VII.YARIYIL</t>
  </si>
  <si>
    <t>BBK401</t>
  </si>
  <si>
    <t>BİTKİ VİRÜS VE VİROİD HASTALIKLARI</t>
  </si>
  <si>
    <t>BBK403</t>
  </si>
  <si>
    <t>BİTKİ BAKTERİ HASTALIKLARI</t>
  </si>
  <si>
    <t>Öğr. Gör. Ziya BOYRAZ</t>
  </si>
  <si>
    <t>BBK405</t>
  </si>
  <si>
    <t>DEPOLANMIŞ ÜRÜN ZARARLILARI</t>
  </si>
  <si>
    <t>Prof.Dr.A Arda IŞIKBER</t>
  </si>
  <si>
    <t>BBK407</t>
  </si>
  <si>
    <t>SEBZE VE SÜS BİTKİLERİ ZARARLILARI</t>
  </si>
  <si>
    <t>Dr.Ö.Ü.Tülin ÖZSİSLİ</t>
  </si>
  <si>
    <t>BBK409</t>
  </si>
  <si>
    <t>MEZUNİYET ÇALIŞMASI I</t>
  </si>
  <si>
    <t>BBK411</t>
  </si>
  <si>
    <t>BİTKİ KLİNİĞİ I</t>
  </si>
  <si>
    <t>Prof.Dr.Ramazan ÇETİNTAŞ- Dr.Ö.Ü.Tamer ÜSTÜNER</t>
  </si>
  <si>
    <t>CUMA</t>
  </si>
  <si>
    <t>Seçmeli Dersler VII</t>
  </si>
  <si>
    <t>BBK413</t>
  </si>
  <si>
    <t>MESLEKİ İNGİLİZCE III (SEÇ)</t>
  </si>
  <si>
    <t>BBK415</t>
  </si>
  <si>
    <t>KENTSEL ENTOMOLOJİ (SEÇ)</t>
  </si>
  <si>
    <t>BBK417</t>
  </si>
  <si>
    <t>ABİYOTİK HASTALIKLAR (SEÇ)</t>
  </si>
  <si>
    <t>BBK419</t>
  </si>
  <si>
    <t>BİTKİ PATOJEN EPİDEMİYOLOJİSİ (SEÇ)</t>
  </si>
  <si>
    <t>BBK421</t>
  </si>
  <si>
    <t>BİTKİ KORUMADA ÇEVRE SORUNLARI (SEÇ)</t>
  </si>
  <si>
    <t>Doç. Dr. Beyhan YETER</t>
  </si>
  <si>
    <t>Prof. Dr. Ramazan ÇETİNTAŞ- Doç. Dr. Tamer ÜSTÜNER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</si>
  <si>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</si>
  <si>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</si>
  <si>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</si>
  <si>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</si>
  <si>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</si>
  <si>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</si>
  <si>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</si>
  <si>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</si>
  <si>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</si>
  <si>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</si>
  <si>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SEÇMELİ DERS I. GRUP*</t>
  </si>
  <si>
    <t>ZF-UZ-3</t>
  </si>
  <si>
    <t>ZF-UZ-4</t>
  </si>
  <si>
    <t>ZF-UZ-5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</si>
</sst>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indexed="8"/>
      <name val="Calibri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CFF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E83C6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rgb="FFC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5" xfId="0" applyFont="1" applyFill="1" applyBorder="1" applyAlignment="1"/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9" xfId="0" applyFont="1" applyFill="1" applyBorder="1" applyAlignment="1"/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/>
    </xf>
    <xf numFmtId="0" fontId="6" fillId="0" borderId="24" xfId="0" applyFont="1" applyFill="1" applyBorder="1" applyAlignment="1"/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5" fillId="4" borderId="24" xfId="0" applyFont="1" applyFill="1" applyBorder="1" applyAlignment="1"/>
    <xf numFmtId="0" fontId="3" fillId="0" borderId="37" xfId="0" applyFont="1" applyFill="1" applyBorder="1" applyAlignment="1">
      <alignment horizontal="left" vertical="center"/>
    </xf>
    <xf numFmtId="0" fontId="5" fillId="4" borderId="19" xfId="0" applyFont="1" applyFill="1" applyBorder="1" applyAlignment="1"/>
    <xf numFmtId="0" fontId="3" fillId="0" borderId="2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4" xfId="0" applyFont="1" applyFill="1" applyBorder="1" applyAlignment="1"/>
    <xf numFmtId="0" fontId="2" fillId="0" borderId="19" xfId="0" applyFont="1" applyFill="1" applyBorder="1" applyAlignment="1"/>
    <xf numFmtId="0" fontId="3" fillId="0" borderId="42" xfId="0" applyFont="1" applyFill="1" applyBorder="1" applyAlignment="1">
      <alignment horizontal="left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left" vertical="center"/>
    </xf>
    <xf numFmtId="0" fontId="5" fillId="4" borderId="44" xfId="0" applyFont="1" applyFill="1" applyBorder="1" applyAlignment="1"/>
    <xf numFmtId="0" fontId="3" fillId="0" borderId="10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26" xfId="0" applyFont="1" applyFill="1" applyBorder="1" applyAlignment="1">
      <alignment horizontal="left" vertical="center"/>
    </xf>
    <xf numFmtId="0" fontId="3" fillId="5" borderId="27" xfId="0" applyFont="1" applyFill="1" applyBorder="1" applyAlignment="1">
      <alignment horizontal="center" vertical="center"/>
    </xf>
    <xf numFmtId="0" fontId="3" fillId="0" borderId="28" xfId="0" applyFont="1" applyFill="1" applyBorder="1"/>
    <xf numFmtId="0" fontId="3" fillId="2" borderId="42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8" xfId="0" applyFont="1" applyFill="1" applyBorder="1" applyAlignment="1" applyProtection="1"/>
    <xf numFmtId="0" fontId="2" fillId="0" borderId="30" xfId="0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left"/>
    </xf>
    <xf numFmtId="0" fontId="1" fillId="0" borderId="28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2" borderId="30" xfId="0" applyFont="1" applyFill="1" applyBorder="1" applyAlignment="1"/>
    <xf numFmtId="0" fontId="3" fillId="3" borderId="2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left" wrapText="1"/>
      <protection locked="0"/>
    </xf>
    <xf numFmtId="0" fontId="2" fillId="0" borderId="30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6" fillId="0" borderId="6" xfId="0" applyFont="1" applyFill="1" applyBorder="1" applyAlignment="1"/>
    <xf numFmtId="0" fontId="6" fillId="0" borderId="48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/>
    <xf numFmtId="0" fontId="6" fillId="0" borderId="52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/>
    <xf numFmtId="0" fontId="6" fillId="0" borderId="5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5" fillId="0" borderId="54" xfId="0" applyFont="1" applyFill="1" applyBorder="1" applyAlignment="1"/>
    <xf numFmtId="0" fontId="5" fillId="0" borderId="51" xfId="0" applyFont="1" applyFill="1" applyBorder="1" applyAlignment="1"/>
    <xf numFmtId="0" fontId="6" fillId="0" borderId="23" xfId="0" applyFont="1" applyFill="1" applyBorder="1" applyAlignment="1">
      <alignment horizontal="left" vertical="center"/>
    </xf>
    <xf numFmtId="0" fontId="5" fillId="0" borderId="57" xfId="0" applyFont="1" applyFill="1" applyBorder="1" applyAlignment="1"/>
    <xf numFmtId="0" fontId="6" fillId="0" borderId="58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0" fontId="3" fillId="0" borderId="48" xfId="0" applyFont="1" applyFill="1" applyBorder="1" applyAlignment="1" applyProtection="1">
      <alignment horizontal="left" vertical="center"/>
    </xf>
    <xf numFmtId="0" fontId="3" fillId="0" borderId="49" xfId="0" applyFont="1" applyFill="1" applyBorder="1" applyAlignment="1" applyProtection="1">
      <alignment horizontal="left" vertical="center"/>
    </xf>
    <xf numFmtId="0" fontId="3" fillId="0" borderId="50" xfId="0" applyFont="1" applyFill="1" applyBorder="1" applyAlignment="1" applyProtection="1">
      <alignment horizontal="center" vertical="center"/>
    </xf>
    <xf numFmtId="0" fontId="2" fillId="0" borderId="57" xfId="0" applyFont="1" applyFill="1" applyBorder="1" applyAlignment="1"/>
    <xf numFmtId="0" fontId="3" fillId="0" borderId="58" xfId="0" applyFont="1" applyFill="1" applyBorder="1" applyAlignment="1" applyProtection="1">
      <alignment horizontal="left" vertical="center"/>
    </xf>
    <xf numFmtId="0" fontId="3" fillId="0" borderId="59" xfId="0" applyFont="1" applyFill="1" applyBorder="1" applyAlignment="1" applyProtection="1">
      <alignment horizontal="left" vertical="center"/>
    </xf>
    <xf numFmtId="0" fontId="3" fillId="0" borderId="6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/>
    <xf numFmtId="0" fontId="3" fillId="0" borderId="48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3" xfId="0" applyFont="1" applyFill="1" applyBorder="1" applyAlignment="1" applyProtection="1">
      <alignment horizontal="center" vertical="center" wrapText="1"/>
    </xf>
    <xf numFmtId="0" fontId="3" fillId="0" borderId="53" xfId="0" applyFont="1" applyFill="1" applyBorder="1" applyAlignment="1">
      <alignment horizontal="center" wrapText="1"/>
    </xf>
    <xf numFmtId="0" fontId="3" fillId="0" borderId="53" xfId="0" applyFont="1" applyFill="1" applyBorder="1" applyAlignment="1">
      <alignment horizontal="center" vertical="center"/>
    </xf>
    <xf numFmtId="0" fontId="5" fillId="0" borderId="61" xfId="0" applyFont="1" applyFill="1" applyBorder="1" applyAlignment="1"/>
    <xf numFmtId="0" fontId="3" fillId="0" borderId="62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center" vertical="center"/>
    </xf>
    <xf numFmtId="0" fontId="2" fillId="0" borderId="7" xfId="0" applyFont="1" applyFill="1" applyBorder="1" applyAlignment="1"/>
    <xf numFmtId="0" fontId="3" fillId="0" borderId="64" xfId="0" applyFont="1" applyFill="1" applyBorder="1" applyAlignment="1">
      <alignment horizontal="left" vertical="center"/>
    </xf>
    <xf numFmtId="0" fontId="3" fillId="0" borderId="50" xfId="0" applyFont="1" applyFill="1" applyBorder="1" applyAlignment="1" applyProtection="1">
      <alignment horizontal="center" vertical="center" wrapText="1"/>
    </xf>
    <xf numFmtId="0" fontId="2" fillId="0" borderId="65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7" xfId="0" applyFont="1" applyFill="1" applyBorder="1" applyAlignment="1" applyProtection="1">
      <alignment horizontal="center" vertical="center" textRotation="90"/>
    </xf>
    <xf numFmtId="0" fontId="3" fillId="0" borderId="3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left" vertical="center"/>
    </xf>
    <xf numFmtId="0" fontId="3" fillId="6" borderId="40" xfId="0" applyFont="1" applyFill="1" applyBorder="1" applyAlignment="1">
      <alignment horizontal="left" vertical="center"/>
    </xf>
    <xf numFmtId="0" fontId="3" fillId="6" borderId="41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left" vertical="center"/>
    </xf>
    <xf numFmtId="0" fontId="3" fillId="6" borderId="25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/>
    </xf>
    <xf numFmtId="0" fontId="2" fillId="6" borderId="24" xfId="0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9" xfId="0" applyFont="1" applyFill="1" applyBorder="1" applyAlignment="1"/>
    <xf numFmtId="0" fontId="2" fillId="6" borderId="26" xfId="0" applyFont="1" applyFill="1" applyBorder="1" applyAlignment="1">
      <alignment horizontal="center"/>
    </xf>
    <xf numFmtId="0" fontId="2" fillId="6" borderId="0" xfId="0" applyFont="1" applyFill="1" applyAlignment="1"/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23" xfId="0" applyFont="1" applyFill="1" applyBorder="1" applyAlignment="1">
      <alignment horizontal="left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left" vertical="center"/>
    </xf>
    <xf numFmtId="0" fontId="3" fillId="7" borderId="2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3" fillId="7" borderId="37" xfId="0" applyFont="1" applyFill="1" applyBorder="1" applyAlignment="1">
      <alignment horizontal="left" vertical="center"/>
    </xf>
    <xf numFmtId="0" fontId="3" fillId="7" borderId="38" xfId="0" applyFont="1" applyFill="1" applyBorder="1" applyAlignment="1">
      <alignment horizontal="left" vertical="center"/>
    </xf>
    <xf numFmtId="0" fontId="3" fillId="7" borderId="42" xfId="0" applyFont="1" applyFill="1" applyBorder="1" applyAlignment="1">
      <alignment horizontal="left" vertical="center"/>
    </xf>
    <xf numFmtId="0" fontId="3" fillId="7" borderId="40" xfId="0" applyFont="1" applyFill="1" applyBorder="1" applyAlignment="1">
      <alignment horizontal="left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left" vertical="center"/>
    </xf>
    <xf numFmtId="0" fontId="3" fillId="7" borderId="34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left" vertical="center"/>
    </xf>
    <xf numFmtId="0" fontId="3" fillId="8" borderId="17" xfId="0" applyFont="1" applyFill="1" applyBorder="1" applyAlignment="1">
      <alignment horizontal="left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center"/>
    </xf>
    <xf numFmtId="0" fontId="3" fillId="8" borderId="21" xfId="0" applyFont="1" applyFill="1" applyBorder="1" applyAlignment="1">
      <alignment horizontal="left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left" vertical="center"/>
    </xf>
    <xf numFmtId="0" fontId="3" fillId="8" borderId="40" xfId="0" applyFont="1" applyFill="1" applyBorder="1" applyAlignment="1">
      <alignment horizontal="left" vertical="center"/>
    </xf>
    <xf numFmtId="0" fontId="3" fillId="8" borderId="41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left" vertical="center"/>
    </xf>
    <xf numFmtId="0" fontId="3" fillId="8" borderId="26" xfId="0" applyFont="1" applyFill="1" applyBorder="1" applyAlignment="1">
      <alignment horizontal="left" vertical="center"/>
    </xf>
    <xf numFmtId="0" fontId="3" fillId="8" borderId="3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left" vertical="center"/>
    </xf>
    <xf numFmtId="0" fontId="3" fillId="6" borderId="26" xfId="0" applyFont="1" applyFill="1" applyBorder="1" applyAlignment="1">
      <alignment horizontal="left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left" vertical="center"/>
    </xf>
    <xf numFmtId="0" fontId="3" fillId="6" borderId="32" xfId="0" applyFont="1" applyFill="1" applyBorder="1" applyAlignment="1">
      <alignment horizontal="left" vertical="center"/>
    </xf>
    <xf numFmtId="0" fontId="3" fillId="6" borderId="35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left" vertical="center"/>
    </xf>
    <xf numFmtId="0" fontId="3" fillId="8" borderId="38" xfId="0" applyFont="1" applyFill="1" applyBorder="1" applyAlignment="1">
      <alignment horizontal="left" vertical="center"/>
    </xf>
    <xf numFmtId="0" fontId="3" fillId="8" borderId="39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left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left" vertical="center"/>
    </xf>
    <xf numFmtId="0" fontId="3" fillId="8" borderId="9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horizontal="center" vertical="center"/>
    </xf>
    <xf numFmtId="0" fontId="3" fillId="7" borderId="47" xfId="0" applyFont="1" applyFill="1" applyBorder="1" applyAlignment="1">
      <alignment horizontal="left" vertical="center"/>
    </xf>
    <xf numFmtId="0" fontId="3" fillId="7" borderId="32" xfId="0" applyFont="1" applyFill="1" applyBorder="1" applyAlignment="1">
      <alignment horizontal="left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left" vertical="center"/>
    </xf>
    <xf numFmtId="0" fontId="3" fillId="6" borderId="46" xfId="0" applyFont="1" applyFill="1" applyBorder="1" applyAlignment="1">
      <alignment horizontal="left" vertical="center"/>
    </xf>
    <xf numFmtId="0" fontId="3" fillId="6" borderId="38" xfId="0" applyFont="1" applyFill="1" applyBorder="1" applyAlignment="1">
      <alignment horizontal="left" vertical="center"/>
    </xf>
    <xf numFmtId="0" fontId="3" fillId="6" borderId="3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textRotation="90"/>
    </xf>
    <xf numFmtId="0" fontId="5" fillId="0" borderId="18" xfId="0" applyFont="1" applyFill="1" applyBorder="1" applyAlignment="1">
      <alignment horizontal="center" vertical="center" textRotation="90"/>
    </xf>
    <xf numFmtId="0" fontId="5" fillId="0" borderId="43" xfId="0" applyFont="1" applyFill="1" applyBorder="1" applyAlignment="1">
      <alignment horizontal="center" vertical="center" textRotation="90"/>
    </xf>
    <xf numFmtId="0" fontId="1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" fillId="0" borderId="28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horizontal="center" vertical="center" textRotation="90"/>
    </xf>
    <xf numFmtId="0" fontId="1" fillId="0" borderId="43" xfId="0" applyFont="1" applyFill="1" applyBorder="1" applyAlignment="1" applyProtection="1">
      <alignment horizontal="center" vertical="center" textRotation="90"/>
    </xf>
    <xf numFmtId="0" fontId="1" fillId="0" borderId="7" xfId="0" applyFont="1" applyFill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&#304;TK&#304;%20KORUMA%20DERS%20PROGRAMI/B&#304;TK&#304;%20KORUMA%20B&#214;L&#220;M&#220;%202021-2022%20G&#220;Z%20DERS%20PROGRAMI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BBB"/>
      <sheetName val="BBK"/>
      <sheetName val="BBSM"/>
      <sheetName val="BGM"/>
      <sheetName val="BTE"/>
      <sheetName val="BTB"/>
      <sheetName val="BTBBB"/>
      <sheetName val="BZT"/>
      <sheetName val="ZT"/>
      <sheetName val="HOCA"/>
      <sheetName val="SINIF"/>
      <sheetName val="SINAV"/>
      <sheetName val="SIN KAP"/>
      <sheetName val="DERSLİK DAĞILIMI"/>
      <sheetName val="SICILNO"/>
      <sheetName val="OTOMASYON"/>
      <sheetName val="Sayf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P6" t="str">
            <v xml:space="preserve">2018-2019 AKADEMİK YILI, GÜZ YARIYILI DERS ÖĞRETİM ELEMANLARI 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9"/>
  <sheetViews>
    <sheetView tabSelected="1" topLeftCell="A52" zoomScale="60" zoomScaleNormal="60" workbookViewId="0">
      <selection activeCell="N87" sqref="N87"/>
    </sheetView>
  </sheetViews>
  <sheetFormatPr defaultRowHeight="13.2" x14ac:dyDescent="0.25"/>
  <cols>
    <col min="1" max="1" width="4.109375" style="1" bestFit="1" customWidth="1"/>
    <col min="2" max="2" width="11.5546875" style="2" bestFit="1" customWidth="1"/>
    <col min="3" max="3" width="8.33203125" style="3" customWidth="1"/>
    <col min="4" max="4" width="44.5546875" style="2" customWidth="1"/>
    <col min="5" max="5" width="8.88671875" style="3" customWidth="1"/>
    <col min="6" max="6" width="8.33203125" style="3" customWidth="1"/>
    <col min="7" max="7" width="50.44140625" style="3" customWidth="1"/>
    <col min="8" max="8" width="10" style="3" customWidth="1"/>
    <col min="9" max="9" width="8.33203125" style="3" customWidth="1"/>
    <col min="10" max="10" width="44.5546875" style="3" customWidth="1"/>
    <col min="11" max="12" width="8.33203125" style="3" customWidth="1"/>
    <col min="13" max="13" width="50.77734375" style="3" customWidth="1"/>
    <col min="14" max="14" width="7.77734375" style="3" customWidth="1"/>
    <col min="15" max="15" width="9.5546875" style="4" hidden="1" customWidth="1"/>
    <col min="16" max="16" width="9.44140625" style="4" hidden="1" customWidth="1"/>
    <col min="17" max="17" width="35.109375" style="4" hidden="1" customWidth="1"/>
    <col min="18" max="21" width="3.44140625" style="4" hidden="1" customWidth="1"/>
    <col min="22" max="22" width="6" style="4" hidden="1" customWidth="1"/>
    <col min="23" max="23" width="33.109375" style="4" hidden="1" customWidth="1"/>
    <col min="24" max="25" width="6.88671875" style="3" hidden="1" customWidth="1"/>
    <col min="26" max="44" width="0" style="2" hidden="1" customWidth="1"/>
    <col min="45" max="16384" width="8.88671875" style="2"/>
  </cols>
  <sheetData>
    <row r="1" spans="1:25" x14ac:dyDescent="0.25">
      <c r="A1" s="1" t="s">
        <v>0</v>
      </c>
      <c r="K1" s="3" t="s">
        <v>1</v>
      </c>
      <c r="L1" s="3" t="s">
        <v>2</v>
      </c>
    </row>
    <row r="2" spans="1:25" x14ac:dyDescent="0.25">
      <c r="B2" s="253"/>
      <c r="C2" s="253"/>
      <c r="D2" s="1" t="s">
        <v>3</v>
      </c>
      <c r="X2" s="5"/>
      <c r="Y2" s="5"/>
    </row>
    <row r="3" spans="1:25" ht="13.8" thickBot="1" x14ac:dyDescent="0.3">
      <c r="B3" s="6">
        <v>1704</v>
      </c>
      <c r="X3" s="5"/>
      <c r="Y3" s="5"/>
    </row>
    <row r="4" spans="1:25" s="1" customFormat="1" ht="13.8" thickBot="1" x14ac:dyDescent="0.3">
      <c r="B4" s="6">
        <v>4</v>
      </c>
      <c r="C4" s="254" t="s">
        <v>4</v>
      </c>
      <c r="D4" s="255"/>
      <c r="E4" s="256"/>
      <c r="F4" s="254" t="s">
        <v>5</v>
      </c>
      <c r="G4" s="255"/>
      <c r="H4" s="256"/>
      <c r="I4" s="254" t="s">
        <v>6</v>
      </c>
      <c r="J4" s="255"/>
      <c r="K4" s="256"/>
      <c r="L4" s="257" t="s">
        <v>7</v>
      </c>
      <c r="M4" s="258"/>
      <c r="N4" s="259"/>
      <c r="O4" s="7"/>
      <c r="P4" s="7"/>
      <c r="Q4" s="7"/>
      <c r="R4" s="7"/>
      <c r="S4" s="7"/>
      <c r="T4" s="7"/>
      <c r="U4" s="7"/>
      <c r="V4" s="7"/>
      <c r="W4" s="7"/>
      <c r="X4" s="5"/>
      <c r="Y4" s="5"/>
    </row>
    <row r="5" spans="1:25" ht="13.8" thickTop="1" x14ac:dyDescent="0.25">
      <c r="A5" s="260" t="s">
        <v>8</v>
      </c>
      <c r="B5" s="8" t="s">
        <v>9</v>
      </c>
      <c r="C5" s="9" t="s">
        <v>10</v>
      </c>
      <c r="D5" s="10" t="s">
        <v>11</v>
      </c>
      <c r="E5" s="11" t="s">
        <v>12</v>
      </c>
      <c r="F5" s="12" t="str">
        <f>$P$35</f>
        <v>BOZ221</v>
      </c>
      <c r="G5" s="13" t="str">
        <f>$Q$35</f>
        <v>İNGİLİZCE III</v>
      </c>
      <c r="H5" s="14" t="s">
        <v>13</v>
      </c>
      <c r="I5" s="217" t="str">
        <f>$P$70</f>
        <v>BBK323</v>
      </c>
      <c r="J5" s="194" t="str">
        <f>$Q$70</f>
        <v>BİTKİ BESLEME VE GÜBRELEME (SEÇ)</v>
      </c>
      <c r="K5" s="218" t="s">
        <v>14</v>
      </c>
      <c r="L5" s="165" t="str">
        <f>$P$88</f>
        <v>BBK417</v>
      </c>
      <c r="M5" s="166" t="str">
        <f>$Q$88</f>
        <v>ABİYOTİK HASTALIKLAR (SEÇ)</v>
      </c>
      <c r="N5" s="167" t="s">
        <v>220</v>
      </c>
      <c r="P5" s="264" t="s">
        <v>3</v>
      </c>
      <c r="Q5" s="264"/>
      <c r="R5" s="264"/>
      <c r="S5" s="264"/>
      <c r="T5" s="264"/>
      <c r="U5" s="264"/>
      <c r="V5" s="264"/>
      <c r="W5" s="264"/>
    </row>
    <row r="6" spans="1:25" ht="14.4" x14ac:dyDescent="0.3">
      <c r="A6" s="261"/>
      <c r="B6" s="20"/>
      <c r="C6" s="21"/>
      <c r="D6" s="22" t="s">
        <v>16</v>
      </c>
      <c r="E6" s="23">
        <v>1</v>
      </c>
      <c r="F6" s="24"/>
      <c r="G6" s="25" t="s">
        <v>17</v>
      </c>
      <c r="H6" s="26">
        <v>1</v>
      </c>
      <c r="I6" s="188"/>
      <c r="J6" s="189" t="str">
        <f>$W$70</f>
        <v>Prof.Dr.Hüseyin DİKİCİ</v>
      </c>
      <c r="K6" s="190">
        <v>1</v>
      </c>
      <c r="L6" s="168"/>
      <c r="M6" s="169" t="s">
        <v>18</v>
      </c>
      <c r="N6" s="170">
        <v>1</v>
      </c>
      <c r="P6" s="264" t="str">
        <f>[1]BBB!P6</f>
        <v xml:space="preserve">2018-2019 AKADEMİK YILI, GÜZ YARIYILI DERS ÖĞRETİM ELEMANLARI </v>
      </c>
      <c r="Q6" s="265"/>
      <c r="R6" s="265"/>
      <c r="S6" s="265"/>
      <c r="T6" s="265"/>
      <c r="U6" s="265"/>
      <c r="V6" s="265"/>
      <c r="W6" s="265"/>
    </row>
    <row r="7" spans="1:25" x14ac:dyDescent="0.25">
      <c r="A7" s="261"/>
      <c r="B7" s="31" t="s">
        <v>19</v>
      </c>
      <c r="C7" s="32" t="s">
        <v>10</v>
      </c>
      <c r="D7" s="33" t="s">
        <v>11</v>
      </c>
      <c r="E7" s="34" t="s">
        <v>12</v>
      </c>
      <c r="F7" s="35" t="str">
        <f t="shared" ref="F7:G7" si="0">F5</f>
        <v>BOZ221</v>
      </c>
      <c r="G7" s="36" t="str">
        <f t="shared" si="0"/>
        <v>İNGİLİZCE III</v>
      </c>
      <c r="H7" s="14" t="str">
        <f>H5</f>
        <v>ZF-UZ-1</v>
      </c>
      <c r="I7" s="185" t="str">
        <f t="shared" ref="I7:J7" si="1">I5</f>
        <v>BBK323</v>
      </c>
      <c r="J7" s="186" t="str">
        <f t="shared" si="1"/>
        <v>BİTKİ BESLEME VE GÜBRELEME (SEÇ)</v>
      </c>
      <c r="K7" s="187" t="str">
        <f>K5</f>
        <v>ZF126</v>
      </c>
      <c r="L7" s="165" t="str">
        <f>L5</f>
        <v>BBK417</v>
      </c>
      <c r="M7" s="166" t="str">
        <f>M5</f>
        <v>ABİYOTİK HASTALIKLAR (SEÇ)</v>
      </c>
      <c r="N7" s="167" t="str">
        <f>N5</f>
        <v>ZF-UZ-3</v>
      </c>
      <c r="P7" s="37"/>
      <c r="Q7" s="38"/>
      <c r="R7" s="38"/>
      <c r="S7" s="38"/>
      <c r="T7" s="38"/>
      <c r="U7" s="38"/>
      <c r="V7" s="38"/>
      <c r="W7" s="38"/>
    </row>
    <row r="8" spans="1:25" ht="14.4" x14ac:dyDescent="0.25">
      <c r="A8" s="261"/>
      <c r="B8" s="20"/>
      <c r="C8" s="21"/>
      <c r="D8" s="22" t="s">
        <v>16</v>
      </c>
      <c r="E8" s="39">
        <v>1</v>
      </c>
      <c r="F8" s="24"/>
      <c r="G8" s="40" t="str">
        <f>G6</f>
        <v>Öğr.Gör.Zeynep CANLI</v>
      </c>
      <c r="H8" s="41">
        <v>1</v>
      </c>
      <c r="I8" s="188"/>
      <c r="J8" s="191" t="str">
        <f>J6</f>
        <v>Prof.Dr.Hüseyin DİKİCİ</v>
      </c>
      <c r="K8" s="192">
        <v>1</v>
      </c>
      <c r="L8" s="222"/>
      <c r="M8" s="223" t="str">
        <f>M6</f>
        <v>Doç.Dr. Tamer ÜSTÜNER</v>
      </c>
      <c r="N8" s="224">
        <v>1</v>
      </c>
      <c r="P8" s="266" t="s">
        <v>20</v>
      </c>
      <c r="Q8" s="266"/>
      <c r="R8" s="266"/>
      <c r="S8" s="266"/>
      <c r="T8" s="266"/>
      <c r="U8" s="266"/>
      <c r="V8" s="266"/>
      <c r="W8" s="267"/>
    </row>
    <row r="9" spans="1:25" x14ac:dyDescent="0.25">
      <c r="A9" s="261"/>
      <c r="B9" s="31" t="s">
        <v>21</v>
      </c>
      <c r="C9" s="32" t="s">
        <v>10</v>
      </c>
      <c r="D9" s="33" t="s">
        <v>11</v>
      </c>
      <c r="E9" s="45" t="s">
        <v>12</v>
      </c>
      <c r="F9" s="46"/>
      <c r="G9" s="47"/>
      <c r="H9" s="46"/>
      <c r="I9" s="185" t="str">
        <f>$P$70</f>
        <v>BBK323</v>
      </c>
      <c r="J9" s="186" t="str">
        <f>$Q$70</f>
        <v>BİTKİ BESLEME VE GÜBRELEME (SEÇ)</v>
      </c>
      <c r="K9" s="187" t="s">
        <v>14</v>
      </c>
      <c r="L9" s="165" t="str">
        <f>$P$77</f>
        <v>BBK403</v>
      </c>
      <c r="M9" s="166" t="str">
        <f>$Q$77</f>
        <v>BİTKİ BAKTERİ HASTALIKLARI</v>
      </c>
      <c r="N9" s="167" t="s">
        <v>15</v>
      </c>
      <c r="P9" s="48" t="s">
        <v>22</v>
      </c>
      <c r="Q9" s="48" t="s">
        <v>23</v>
      </c>
      <c r="R9" s="48" t="s">
        <v>24</v>
      </c>
      <c r="S9" s="48" t="s">
        <v>25</v>
      </c>
      <c r="T9" s="48" t="s">
        <v>26</v>
      </c>
      <c r="U9" s="48" t="s">
        <v>27</v>
      </c>
      <c r="V9" s="48" t="s">
        <v>28</v>
      </c>
      <c r="W9" s="48" t="s">
        <v>29</v>
      </c>
    </row>
    <row r="10" spans="1:25" x14ac:dyDescent="0.25">
      <c r="A10" s="261"/>
      <c r="B10" s="20"/>
      <c r="C10" s="21"/>
      <c r="D10" s="22" t="s">
        <v>16</v>
      </c>
      <c r="E10" s="49">
        <v>1</v>
      </c>
      <c r="F10" s="50"/>
      <c r="G10" s="51"/>
      <c r="H10" s="50"/>
      <c r="I10" s="188"/>
      <c r="J10" s="191" t="str">
        <f>$W$70</f>
        <v>Prof.Dr.Hüseyin DİKİCİ</v>
      </c>
      <c r="K10" s="190">
        <v>0</v>
      </c>
      <c r="L10" s="168"/>
      <c r="M10" s="177" t="s">
        <v>30</v>
      </c>
      <c r="N10" s="170">
        <v>1</v>
      </c>
      <c r="P10" s="52" t="s">
        <v>31</v>
      </c>
      <c r="Q10" s="53" t="s">
        <v>32</v>
      </c>
      <c r="R10" s="54">
        <v>2</v>
      </c>
      <c r="S10" s="54">
        <v>0</v>
      </c>
      <c r="T10" s="54">
        <v>2</v>
      </c>
      <c r="U10" s="54">
        <v>2</v>
      </c>
      <c r="V10" s="54">
        <v>2</v>
      </c>
      <c r="W10" s="55" t="s">
        <v>33</v>
      </c>
      <c r="X10" s="3">
        <f>COUNTIF(C$5:C$104,P10)</f>
        <v>2</v>
      </c>
      <c r="Y10" s="3">
        <f>IF(U10=X10,0,100)</f>
        <v>0</v>
      </c>
    </row>
    <row r="11" spans="1:25" x14ac:dyDescent="0.25">
      <c r="A11" s="261"/>
      <c r="B11" s="31" t="s">
        <v>34</v>
      </c>
      <c r="C11" s="17"/>
      <c r="D11" s="18"/>
      <c r="E11" s="56"/>
      <c r="F11" s="57"/>
      <c r="H11" s="57"/>
      <c r="I11" s="185" t="str">
        <f t="shared" ref="I11:J11" si="2">I9</f>
        <v>BBK323</v>
      </c>
      <c r="J11" s="186" t="str">
        <f t="shared" si="2"/>
        <v>BİTKİ BESLEME VE GÜBRELEME (SEÇ)</v>
      </c>
      <c r="K11" s="187" t="str">
        <f>K9</f>
        <v>ZF126</v>
      </c>
      <c r="L11" s="165" t="str">
        <f t="shared" ref="L11:M11" si="3">L9</f>
        <v>BBK403</v>
      </c>
      <c r="M11" s="166" t="str">
        <f t="shared" si="3"/>
        <v>BİTKİ BAKTERİ HASTALIKLARI</v>
      </c>
      <c r="N11" s="167" t="str">
        <f>N9</f>
        <v>ZF128</v>
      </c>
      <c r="P11" s="52" t="s">
        <v>35</v>
      </c>
      <c r="Q11" s="53" t="s">
        <v>36</v>
      </c>
      <c r="R11" s="54">
        <v>2</v>
      </c>
      <c r="S11" s="54">
        <v>0</v>
      </c>
      <c r="T11" s="54">
        <v>2</v>
      </c>
      <c r="U11" s="54">
        <v>2</v>
      </c>
      <c r="V11" s="54">
        <v>2</v>
      </c>
      <c r="W11" s="58" t="s">
        <v>37</v>
      </c>
      <c r="X11" s="3">
        <f t="shared" ref="X11:X31" si="4">COUNTIF(C$5:C$104,P11)</f>
        <v>2</v>
      </c>
      <c r="Y11" s="3">
        <f t="shared" ref="Y11:Y74" si="5">IF(U11=X11,0,100)</f>
        <v>0</v>
      </c>
    </row>
    <row r="12" spans="1:25" ht="13.8" thickBot="1" x14ac:dyDescent="0.3">
      <c r="A12" s="261"/>
      <c r="B12" s="20"/>
      <c r="C12" s="59"/>
      <c r="D12" s="60"/>
      <c r="E12" s="61"/>
      <c r="F12" s="50"/>
      <c r="H12" s="50"/>
      <c r="I12" s="193"/>
      <c r="J12" s="200" t="str">
        <f>J10</f>
        <v>Prof.Dr.Hüseyin DİKİCİ</v>
      </c>
      <c r="K12" s="201">
        <v>0</v>
      </c>
      <c r="L12" s="225"/>
      <c r="M12" s="226" t="str">
        <f>M10</f>
        <v>Doç. Dr. Mustafa KÜSEK</v>
      </c>
      <c r="N12" s="227">
        <v>1</v>
      </c>
      <c r="P12" s="52" t="s">
        <v>38</v>
      </c>
      <c r="Q12" s="53" t="s">
        <v>39</v>
      </c>
      <c r="R12" s="54">
        <v>2</v>
      </c>
      <c r="S12" s="54">
        <v>0</v>
      </c>
      <c r="T12" s="54">
        <v>2</v>
      </c>
      <c r="U12" s="54">
        <v>2</v>
      </c>
      <c r="V12" s="54">
        <v>3</v>
      </c>
      <c r="W12" s="55" t="s">
        <v>40</v>
      </c>
      <c r="X12" s="3">
        <f t="shared" si="4"/>
        <v>2</v>
      </c>
      <c r="Y12" s="3">
        <f t="shared" si="5"/>
        <v>0</v>
      </c>
    </row>
    <row r="13" spans="1:25" ht="13.8" thickTop="1" x14ac:dyDescent="0.25">
      <c r="A13" s="261"/>
      <c r="B13" s="63" t="s">
        <v>41</v>
      </c>
      <c r="F13" s="214" t="str">
        <f>$P$37</f>
        <v>BBK203</v>
      </c>
      <c r="G13" s="231" t="str">
        <f>$Q$37</f>
        <v>FİTOPATOLOJİ</v>
      </c>
      <c r="H13" s="232" t="s">
        <v>220</v>
      </c>
      <c r="I13" s="46"/>
      <c r="J13" s="47"/>
      <c r="K13" s="46"/>
      <c r="L13" s="228" t="str">
        <f>$P$78</f>
        <v>BBK405</v>
      </c>
      <c r="M13" s="203" t="str">
        <f>$Q$78</f>
        <v>DEPOLANMIŞ ÜRÜN ZARARLILARI</v>
      </c>
      <c r="N13" s="209" t="str">
        <f>N27</f>
        <v>ZF128</v>
      </c>
      <c r="P13" s="52" t="s">
        <v>43</v>
      </c>
      <c r="Q13" s="53" t="s">
        <v>44</v>
      </c>
      <c r="R13" s="54">
        <v>3</v>
      </c>
      <c r="S13" s="54">
        <v>0</v>
      </c>
      <c r="T13" s="54">
        <v>3</v>
      </c>
      <c r="U13" s="54">
        <v>3</v>
      </c>
      <c r="V13" s="54">
        <v>4</v>
      </c>
      <c r="W13" s="55" t="s">
        <v>45</v>
      </c>
      <c r="X13" s="3">
        <f t="shared" si="4"/>
        <v>3</v>
      </c>
      <c r="Y13" s="3">
        <f t="shared" si="5"/>
        <v>0</v>
      </c>
    </row>
    <row r="14" spans="1:25" x14ac:dyDescent="0.25">
      <c r="A14" s="261"/>
      <c r="B14" s="65"/>
      <c r="F14" s="205"/>
      <c r="G14" s="206" t="s">
        <v>46</v>
      </c>
      <c r="H14" s="208">
        <v>1</v>
      </c>
      <c r="I14" s="50"/>
      <c r="J14" s="51"/>
      <c r="K14" s="50"/>
      <c r="L14" s="229"/>
      <c r="M14" s="206" t="str">
        <f>$W$78</f>
        <v>Prof.Dr.A Arda IŞIKBER</v>
      </c>
      <c r="N14" s="210">
        <v>1</v>
      </c>
      <c r="P14" s="52" t="s">
        <v>47</v>
      </c>
      <c r="Q14" s="53" t="s">
        <v>48</v>
      </c>
      <c r="R14" s="54">
        <v>2</v>
      </c>
      <c r="S14" s="54">
        <v>2</v>
      </c>
      <c r="T14" s="54">
        <v>3</v>
      </c>
      <c r="U14" s="54">
        <v>4</v>
      </c>
      <c r="V14" s="54">
        <v>5</v>
      </c>
      <c r="W14" s="55" t="s">
        <v>49</v>
      </c>
      <c r="X14" s="3">
        <f t="shared" si="4"/>
        <v>4</v>
      </c>
      <c r="Y14" s="3">
        <f t="shared" si="5"/>
        <v>0</v>
      </c>
    </row>
    <row r="15" spans="1:25" x14ac:dyDescent="0.25">
      <c r="A15" s="261"/>
      <c r="B15" s="63" t="s">
        <v>50</v>
      </c>
      <c r="F15" s="202" t="str">
        <f t="shared" ref="F15:N15" si="6">F13</f>
        <v>BBK203</v>
      </c>
      <c r="G15" s="203" t="str">
        <f t="shared" si="6"/>
        <v>FİTOPATOLOJİ</v>
      </c>
      <c r="H15" s="204" t="str">
        <f t="shared" si="6"/>
        <v>ZF-UZ-3</v>
      </c>
      <c r="I15" s="57"/>
      <c r="K15" s="57"/>
      <c r="L15" s="228" t="str">
        <f t="shared" si="6"/>
        <v>BBK405</v>
      </c>
      <c r="M15" s="203" t="str">
        <f t="shared" si="6"/>
        <v>DEPOLANMIŞ ÜRÜN ZARARLILARI</v>
      </c>
      <c r="N15" s="209" t="str">
        <f t="shared" si="6"/>
        <v>ZF128</v>
      </c>
      <c r="P15" s="52" t="s">
        <v>10</v>
      </c>
      <c r="Q15" s="53" t="s">
        <v>11</v>
      </c>
      <c r="R15" s="54">
        <v>3</v>
      </c>
      <c r="S15" s="54">
        <v>0</v>
      </c>
      <c r="T15" s="54">
        <v>3</v>
      </c>
      <c r="U15" s="54">
        <v>3</v>
      </c>
      <c r="V15" s="54">
        <v>4</v>
      </c>
      <c r="W15" s="55" t="s">
        <v>51</v>
      </c>
      <c r="X15" s="3">
        <f t="shared" si="4"/>
        <v>3</v>
      </c>
      <c r="Y15" s="3">
        <f t="shared" si="5"/>
        <v>0</v>
      </c>
    </row>
    <row r="16" spans="1:25" ht="13.8" thickBot="1" x14ac:dyDescent="0.3">
      <c r="A16" s="261"/>
      <c r="B16" s="65"/>
      <c r="F16" s="205"/>
      <c r="G16" s="206" t="str">
        <f>G14</f>
        <v>Prof. Dr. Nihal BUZKAN</v>
      </c>
      <c r="H16" s="207">
        <v>1</v>
      </c>
      <c r="I16" s="50"/>
      <c r="K16" s="50"/>
      <c r="L16" s="230"/>
      <c r="M16" s="212" t="str">
        <f>M14</f>
        <v>Prof.Dr.A Arda IŞIKBER</v>
      </c>
      <c r="N16" s="213">
        <v>1</v>
      </c>
      <c r="P16" s="52" t="s">
        <v>52</v>
      </c>
      <c r="Q16" s="53" t="s">
        <v>53</v>
      </c>
      <c r="R16" s="54">
        <v>2</v>
      </c>
      <c r="S16" s="54">
        <v>2</v>
      </c>
      <c r="T16" s="54">
        <v>3</v>
      </c>
      <c r="U16" s="54">
        <v>4</v>
      </c>
      <c r="V16" s="54">
        <v>5</v>
      </c>
      <c r="W16" s="55" t="s">
        <v>54</v>
      </c>
      <c r="X16" s="3">
        <f t="shared" si="4"/>
        <v>4</v>
      </c>
      <c r="Y16" s="3">
        <f t="shared" si="5"/>
        <v>0</v>
      </c>
    </row>
    <row r="17" spans="1:25" ht="13.8" thickTop="1" x14ac:dyDescent="0.25">
      <c r="A17" s="261"/>
      <c r="B17" s="63" t="s">
        <v>55</v>
      </c>
      <c r="C17" s="17"/>
      <c r="D17" s="18"/>
      <c r="E17" s="19"/>
      <c r="F17" s="202" t="str">
        <f>$P$37</f>
        <v>BBK203</v>
      </c>
      <c r="G17" s="203" t="str">
        <f>$Q$37</f>
        <v>FİTOPATOLOJİ</v>
      </c>
      <c r="H17" s="232" t="s">
        <v>220</v>
      </c>
      <c r="I17" s="17"/>
      <c r="J17" s="18"/>
      <c r="K17" s="19"/>
      <c r="L17" s="202" t="str">
        <f>$P$78</f>
        <v>BBK405</v>
      </c>
      <c r="M17" s="203" t="str">
        <f>$Q$78</f>
        <v>DEPOLANMIŞ ÜRÜN ZARARLILARI</v>
      </c>
      <c r="N17" s="209" t="s">
        <v>15</v>
      </c>
      <c r="P17" s="52" t="s">
        <v>56</v>
      </c>
      <c r="Q17" s="53" t="s">
        <v>57</v>
      </c>
      <c r="R17" s="54">
        <v>0</v>
      </c>
      <c r="S17" s="54">
        <v>2</v>
      </c>
      <c r="T17" s="54">
        <v>1</v>
      </c>
      <c r="U17" s="54">
        <v>2</v>
      </c>
      <c r="V17" s="54">
        <v>1</v>
      </c>
      <c r="W17" s="55" t="s">
        <v>58</v>
      </c>
      <c r="X17" s="3">
        <f t="shared" si="4"/>
        <v>2</v>
      </c>
      <c r="Y17" s="3">
        <f t="shared" si="5"/>
        <v>0</v>
      </c>
    </row>
    <row r="18" spans="1:25" x14ac:dyDescent="0.25">
      <c r="A18" s="261"/>
      <c r="B18" s="65"/>
      <c r="C18" s="27"/>
      <c r="D18" s="28"/>
      <c r="E18" s="29"/>
      <c r="F18" s="205"/>
      <c r="G18" s="206" t="str">
        <f>G16</f>
        <v>Prof. Dr. Nihal BUZKAN</v>
      </c>
      <c r="H18" s="210">
        <v>0</v>
      </c>
      <c r="I18" s="27"/>
      <c r="J18" s="28"/>
      <c r="K18" s="29"/>
      <c r="L18" s="205"/>
      <c r="M18" s="206" t="str">
        <f>$W$78</f>
        <v>Prof.Dr.A Arda IŞIKBER</v>
      </c>
      <c r="N18" s="210">
        <v>0</v>
      </c>
      <c r="P18" s="72"/>
      <c r="Q18" s="73" t="s">
        <v>59</v>
      </c>
      <c r="R18" s="72"/>
      <c r="S18" s="72"/>
      <c r="T18" s="72"/>
      <c r="U18" s="72"/>
      <c r="V18" s="72">
        <v>2</v>
      </c>
      <c r="W18" s="55"/>
    </row>
    <row r="19" spans="1:25" x14ac:dyDescent="0.25">
      <c r="A19" s="261"/>
      <c r="B19" s="63" t="s">
        <v>60</v>
      </c>
      <c r="C19" s="46"/>
      <c r="D19" s="74"/>
      <c r="E19" s="46"/>
      <c r="F19" s="228" t="str">
        <f>F17</f>
        <v>BBK203</v>
      </c>
      <c r="G19" s="203" t="str">
        <f>G17</f>
        <v>FİTOPATOLOJİ</v>
      </c>
      <c r="H19" s="209" t="str">
        <f t="shared" ref="H19" si="7">H17</f>
        <v>ZF-UZ-3</v>
      </c>
      <c r="I19" s="17"/>
      <c r="J19" s="18"/>
      <c r="K19" s="19"/>
      <c r="L19" s="202" t="str">
        <f t="shared" ref="L19:N19" si="8">L17</f>
        <v>BBK405</v>
      </c>
      <c r="M19" s="203" t="str">
        <f t="shared" si="8"/>
        <v>DEPOLANMIŞ ÜRÜN ZARARLILARI</v>
      </c>
      <c r="N19" s="209" t="str">
        <f t="shared" si="8"/>
        <v>ZF128</v>
      </c>
      <c r="P19" s="72"/>
      <c r="Q19" s="73" t="s">
        <v>61</v>
      </c>
      <c r="R19" s="72"/>
      <c r="S19" s="72"/>
      <c r="T19" s="72"/>
      <c r="U19" s="72"/>
      <c r="V19" s="72">
        <v>2</v>
      </c>
      <c r="W19" s="55"/>
    </row>
    <row r="20" spans="1:25" ht="13.8" thickBot="1" x14ac:dyDescent="0.3">
      <c r="A20" s="261"/>
      <c r="B20" s="65"/>
      <c r="C20" s="50"/>
      <c r="D20" s="75"/>
      <c r="E20" s="50"/>
      <c r="F20" s="229"/>
      <c r="G20" s="206" t="str">
        <f>G18</f>
        <v>Prof. Dr. Nihal BUZKAN</v>
      </c>
      <c r="H20" s="233">
        <v>0</v>
      </c>
      <c r="I20" s="27"/>
      <c r="J20" s="30"/>
      <c r="K20" s="42"/>
      <c r="L20" s="211"/>
      <c r="M20" s="212" t="str">
        <f>M18</f>
        <v>Prof.Dr.A Arda IŞIKBER</v>
      </c>
      <c r="N20" s="213">
        <v>0</v>
      </c>
      <c r="P20" s="263" t="s">
        <v>62</v>
      </c>
      <c r="Q20" s="263"/>
      <c r="R20" s="263"/>
      <c r="S20" s="263"/>
      <c r="T20" s="263"/>
      <c r="U20" s="263"/>
      <c r="V20" s="263"/>
      <c r="W20" s="55"/>
    </row>
    <row r="21" spans="1:25" ht="13.8" thickTop="1" x14ac:dyDescent="0.25">
      <c r="A21" s="261"/>
      <c r="B21" s="63" t="s">
        <v>63</v>
      </c>
      <c r="C21" s="57"/>
      <c r="E21" s="57"/>
      <c r="F21" s="64"/>
      <c r="G21" s="18"/>
      <c r="H21" s="19"/>
      <c r="I21" s="17"/>
      <c r="J21" s="18"/>
      <c r="K21" s="19"/>
      <c r="L21" s="17"/>
      <c r="M21" s="18"/>
      <c r="N21" s="19"/>
      <c r="P21" s="52" t="s">
        <v>64</v>
      </c>
      <c r="Q21" s="53" t="s">
        <v>65</v>
      </c>
      <c r="R21" s="54">
        <v>3</v>
      </c>
      <c r="S21" s="54">
        <v>0</v>
      </c>
      <c r="T21" s="54">
        <v>3</v>
      </c>
      <c r="U21" s="54">
        <v>3</v>
      </c>
      <c r="V21" s="54">
        <v>2</v>
      </c>
      <c r="W21" s="55" t="s">
        <v>66</v>
      </c>
      <c r="X21" s="3">
        <f t="shared" si="4"/>
        <v>3</v>
      </c>
      <c r="Y21" s="3">
        <f t="shared" si="5"/>
        <v>0</v>
      </c>
    </row>
    <row r="22" spans="1:25" x14ac:dyDescent="0.25">
      <c r="A22" s="261"/>
      <c r="B22" s="65"/>
      <c r="C22" s="50"/>
      <c r="E22" s="50"/>
      <c r="F22" s="67"/>
      <c r="G22" s="30"/>
      <c r="H22" s="29"/>
      <c r="I22" s="27"/>
      <c r="J22" s="30"/>
      <c r="K22" s="29"/>
      <c r="L22" s="27"/>
      <c r="M22" s="30"/>
      <c r="N22" s="29"/>
      <c r="P22" s="77" t="s">
        <v>67</v>
      </c>
      <c r="Q22" s="78" t="s">
        <v>68</v>
      </c>
      <c r="R22" s="79">
        <v>2</v>
      </c>
      <c r="S22" s="79">
        <v>0</v>
      </c>
      <c r="T22" s="79">
        <v>0</v>
      </c>
      <c r="U22" s="79">
        <v>2</v>
      </c>
      <c r="V22" s="79">
        <v>2</v>
      </c>
      <c r="W22" s="80" t="s">
        <v>69</v>
      </c>
      <c r="X22" s="3">
        <f t="shared" si="4"/>
        <v>2</v>
      </c>
      <c r="Y22" s="3">
        <f t="shared" si="5"/>
        <v>0</v>
      </c>
    </row>
    <row r="23" spans="1:25" x14ac:dyDescent="0.25">
      <c r="A23" s="261"/>
      <c r="B23" s="63" t="s">
        <v>70</v>
      </c>
      <c r="C23" s="17"/>
      <c r="D23" s="18"/>
      <c r="E23" s="19"/>
      <c r="F23" s="17"/>
      <c r="G23" s="18"/>
      <c r="H23" s="19"/>
      <c r="I23" s="17"/>
      <c r="J23" s="18"/>
      <c r="K23" s="19"/>
      <c r="L23" s="17"/>
      <c r="M23" s="18"/>
      <c r="N23" s="19"/>
      <c r="P23" s="77" t="s">
        <v>71</v>
      </c>
      <c r="Q23" s="80" t="s">
        <v>72</v>
      </c>
      <c r="R23" s="79">
        <v>2</v>
      </c>
      <c r="S23" s="79">
        <v>0</v>
      </c>
      <c r="T23" s="79">
        <v>0</v>
      </c>
      <c r="U23" s="79">
        <v>2</v>
      </c>
      <c r="V23" s="79">
        <v>2</v>
      </c>
      <c r="W23" s="80"/>
      <c r="X23" s="3">
        <f t="shared" si="4"/>
        <v>0</v>
      </c>
      <c r="Y23" s="3">
        <f t="shared" si="5"/>
        <v>100</v>
      </c>
    </row>
    <row r="24" spans="1:25" ht="13.8" thickBot="1" x14ac:dyDescent="0.3">
      <c r="A24" s="262"/>
      <c r="B24" s="81"/>
      <c r="C24" s="43"/>
      <c r="D24" s="44"/>
      <c r="E24" s="62"/>
      <c r="F24" s="76"/>
      <c r="G24" s="70"/>
      <c r="H24" s="71"/>
      <c r="I24" s="43"/>
      <c r="J24" s="44"/>
      <c r="K24" s="62"/>
      <c r="L24" s="76"/>
      <c r="M24" s="70"/>
      <c r="N24" s="71"/>
      <c r="P24" s="77" t="s">
        <v>73</v>
      </c>
      <c r="Q24" s="80" t="s">
        <v>74</v>
      </c>
      <c r="R24" s="79">
        <v>2</v>
      </c>
      <c r="S24" s="79">
        <v>0</v>
      </c>
      <c r="T24" s="79">
        <v>0</v>
      </c>
      <c r="U24" s="79">
        <v>2</v>
      </c>
      <c r="V24" s="79">
        <v>2</v>
      </c>
      <c r="W24" s="80"/>
      <c r="X24" s="3">
        <f t="shared" si="4"/>
        <v>0</v>
      </c>
      <c r="Y24" s="3">
        <f t="shared" si="5"/>
        <v>100</v>
      </c>
    </row>
    <row r="25" spans="1:25" ht="13.8" thickTop="1" x14ac:dyDescent="0.25">
      <c r="A25" s="260" t="s">
        <v>75</v>
      </c>
      <c r="B25" s="8" t="s">
        <v>9</v>
      </c>
      <c r="C25" s="17"/>
      <c r="D25" s="18"/>
      <c r="E25" s="82"/>
      <c r="F25" s="83" t="s">
        <v>132</v>
      </c>
      <c r="G25" s="84" t="s">
        <v>133</v>
      </c>
      <c r="H25" s="252" t="s">
        <v>13</v>
      </c>
      <c r="I25" s="166" t="str">
        <f>$P$55</f>
        <v>BBK301</v>
      </c>
      <c r="J25" s="166" t="str">
        <f>$Q$55</f>
        <v>BÖCEK MORFOLOJİSİ VE FİZYOLOJİSİ</v>
      </c>
      <c r="K25" s="219" t="s">
        <v>14</v>
      </c>
      <c r="L25" s="195" t="str">
        <f>$P$76</f>
        <v>BBK401</v>
      </c>
      <c r="M25" s="186" t="str">
        <f>$Q$76</f>
        <v>BİTKİ VİRÜS VE VİROİD HASTALIKLARI</v>
      </c>
      <c r="N25" s="187" t="s">
        <v>15</v>
      </c>
      <c r="P25" s="77" t="s">
        <v>78</v>
      </c>
      <c r="Q25" s="80" t="s">
        <v>79</v>
      </c>
      <c r="R25" s="79">
        <v>2</v>
      </c>
      <c r="S25" s="79">
        <v>0</v>
      </c>
      <c r="T25" s="79">
        <v>0</v>
      </c>
      <c r="U25" s="79">
        <v>2</v>
      </c>
      <c r="V25" s="79">
        <v>2</v>
      </c>
      <c r="W25" s="80"/>
      <c r="X25" s="3">
        <f t="shared" si="4"/>
        <v>0</v>
      </c>
      <c r="Y25" s="3">
        <f t="shared" si="5"/>
        <v>100</v>
      </c>
    </row>
    <row r="26" spans="1:25" x14ac:dyDescent="0.25">
      <c r="A26" s="261"/>
      <c r="B26" s="20"/>
      <c r="C26" s="27"/>
      <c r="D26" s="28"/>
      <c r="E26" s="29"/>
      <c r="F26" s="86"/>
      <c r="G26" s="87" t="s">
        <v>137</v>
      </c>
      <c r="H26" s="88">
        <v>1</v>
      </c>
      <c r="I26" s="169"/>
      <c r="J26" s="169" t="str">
        <f>$W$55</f>
        <v>Prof.Dr.Hasan TUNAZ</v>
      </c>
      <c r="K26" s="220">
        <v>1</v>
      </c>
      <c r="L26" s="196"/>
      <c r="M26" s="191" t="s">
        <v>46</v>
      </c>
      <c r="N26" s="190">
        <v>1</v>
      </c>
      <c r="P26" s="77" t="s">
        <v>81</v>
      </c>
      <c r="Q26" s="80" t="s">
        <v>82</v>
      </c>
      <c r="R26" s="79">
        <v>2</v>
      </c>
      <c r="S26" s="79">
        <v>0</v>
      </c>
      <c r="T26" s="79">
        <v>0</v>
      </c>
      <c r="U26" s="79">
        <v>2</v>
      </c>
      <c r="V26" s="79">
        <v>2</v>
      </c>
      <c r="W26" s="80"/>
      <c r="X26" s="3">
        <f t="shared" si="4"/>
        <v>0</v>
      </c>
      <c r="Y26" s="3">
        <f t="shared" si="5"/>
        <v>100</v>
      </c>
    </row>
    <row r="27" spans="1:25" x14ac:dyDescent="0.25">
      <c r="A27" s="261"/>
      <c r="B27" s="31" t="s">
        <v>19</v>
      </c>
      <c r="C27" s="17"/>
      <c r="D27" s="18"/>
      <c r="E27" s="19"/>
      <c r="F27" s="83" t="str">
        <f>F25</f>
        <v>BSS203</v>
      </c>
      <c r="G27" s="84" t="str">
        <f>G25</f>
        <v>GÖNÜLLÜLÜK ÇALIŞMALARI (SEÇ)</v>
      </c>
      <c r="H27" s="85" t="str">
        <f t="shared" ref="H27" si="9">H25</f>
        <v>ZF-UZ-1</v>
      </c>
      <c r="I27" s="166" t="str">
        <f t="shared" ref="I27:J27" si="10">I25</f>
        <v>BBK301</v>
      </c>
      <c r="J27" s="166" t="str">
        <f t="shared" si="10"/>
        <v>BÖCEK MORFOLOJİSİ VE FİZYOLOJİSİ</v>
      </c>
      <c r="K27" s="219" t="str">
        <f>K25</f>
        <v>ZF126</v>
      </c>
      <c r="L27" s="195" t="str">
        <f>L25</f>
        <v>BBK401</v>
      </c>
      <c r="M27" s="186" t="str">
        <f>M25</f>
        <v>BİTKİ VİRÜS VE VİROİD HASTALIKLARI</v>
      </c>
      <c r="N27" s="187" t="str">
        <f>N25</f>
        <v>ZF128</v>
      </c>
      <c r="P27" s="77" t="s">
        <v>83</v>
      </c>
      <c r="Q27" s="80" t="s">
        <v>84</v>
      </c>
      <c r="R27" s="79">
        <v>2</v>
      </c>
      <c r="S27" s="79">
        <v>0</v>
      </c>
      <c r="T27" s="79">
        <v>0</v>
      </c>
      <c r="U27" s="79">
        <v>2</v>
      </c>
      <c r="V27" s="79">
        <v>2</v>
      </c>
      <c r="W27" s="80" t="s">
        <v>85</v>
      </c>
      <c r="X27" s="3">
        <f t="shared" si="4"/>
        <v>0</v>
      </c>
      <c r="Y27" s="3">
        <f t="shared" si="5"/>
        <v>100</v>
      </c>
    </row>
    <row r="28" spans="1:25" ht="13.8" thickBot="1" x14ac:dyDescent="0.3">
      <c r="A28" s="261"/>
      <c r="B28" s="20"/>
      <c r="C28" s="27"/>
      <c r="D28" s="30"/>
      <c r="E28" s="42"/>
      <c r="F28" s="89"/>
      <c r="G28" s="90" t="str">
        <f>G26</f>
        <v>Arş.Gör.Dr.Cevahir KAYNAKÇI BAYDAR</v>
      </c>
      <c r="H28" s="91">
        <v>1</v>
      </c>
      <c r="I28" s="169"/>
      <c r="J28" s="169" t="str">
        <f>J26</f>
        <v>Prof.Dr.Hasan TUNAZ</v>
      </c>
      <c r="K28" s="221">
        <v>1</v>
      </c>
      <c r="L28" s="240"/>
      <c r="M28" s="198" t="str">
        <f>M26</f>
        <v>Prof. Dr. Nihal BUZKAN</v>
      </c>
      <c r="N28" s="199">
        <v>1</v>
      </c>
      <c r="P28" s="77" t="s">
        <v>86</v>
      </c>
      <c r="Q28" s="80" t="s">
        <v>87</v>
      </c>
      <c r="R28" s="79">
        <v>2</v>
      </c>
      <c r="S28" s="79">
        <v>0</v>
      </c>
      <c r="T28" s="79">
        <v>2</v>
      </c>
      <c r="U28" s="79">
        <v>2</v>
      </c>
      <c r="V28" s="79">
        <v>2</v>
      </c>
      <c r="W28" s="80"/>
      <c r="X28" s="3">
        <f t="shared" si="4"/>
        <v>0</v>
      </c>
      <c r="Y28" s="3">
        <f t="shared" si="5"/>
        <v>100</v>
      </c>
    </row>
    <row r="29" spans="1:25" ht="13.8" thickTop="1" x14ac:dyDescent="0.25">
      <c r="A29" s="261"/>
      <c r="B29" s="31" t="s">
        <v>21</v>
      </c>
      <c r="C29" s="32" t="s">
        <v>88</v>
      </c>
      <c r="D29" s="33" t="s">
        <v>89</v>
      </c>
      <c r="E29" s="22" t="s">
        <v>13</v>
      </c>
      <c r="F29" s="83" t="s">
        <v>132</v>
      </c>
      <c r="G29" s="84" t="s">
        <v>133</v>
      </c>
      <c r="H29" s="252" t="s">
        <v>13</v>
      </c>
      <c r="I29" s="166" t="str">
        <f>$P$55</f>
        <v>BBK301</v>
      </c>
      <c r="J29" s="166" t="str">
        <f>$Q$55</f>
        <v>BÖCEK MORFOLOJİSİ VE FİZYOLOJİSİ</v>
      </c>
      <c r="K29" s="219" t="s">
        <v>14</v>
      </c>
      <c r="L29" s="185" t="str">
        <f>$P$76</f>
        <v>BBK401</v>
      </c>
      <c r="M29" s="186" t="str">
        <f>$Q$76</f>
        <v>BİTKİ VİRÜS VE VİROİD HASTALIKLARI</v>
      </c>
      <c r="N29" s="187" t="s">
        <v>15</v>
      </c>
      <c r="P29" s="77" t="s">
        <v>90</v>
      </c>
      <c r="Q29" s="78" t="s">
        <v>91</v>
      </c>
      <c r="R29" s="79">
        <v>2</v>
      </c>
      <c r="S29" s="79">
        <v>0</v>
      </c>
      <c r="T29" s="79">
        <v>2</v>
      </c>
      <c r="U29" s="79">
        <v>2</v>
      </c>
      <c r="V29" s="79">
        <v>2</v>
      </c>
      <c r="W29" s="73" t="s">
        <v>92</v>
      </c>
      <c r="X29" s="3">
        <f t="shared" si="4"/>
        <v>2</v>
      </c>
      <c r="Y29" s="3">
        <f t="shared" si="5"/>
        <v>0</v>
      </c>
    </row>
    <row r="30" spans="1:25" x14ac:dyDescent="0.25">
      <c r="A30" s="261"/>
      <c r="B30" s="20"/>
      <c r="C30" s="21"/>
      <c r="D30" s="22" t="s">
        <v>93</v>
      </c>
      <c r="E30" s="23">
        <v>1</v>
      </c>
      <c r="F30" s="86"/>
      <c r="G30" s="87" t="s">
        <v>137</v>
      </c>
      <c r="H30" s="88">
        <v>0</v>
      </c>
      <c r="I30" s="169"/>
      <c r="J30" s="169" t="str">
        <f>$W$55</f>
        <v>Prof.Dr.Hasan TUNAZ</v>
      </c>
      <c r="K30" s="220">
        <v>0</v>
      </c>
      <c r="L30" s="188"/>
      <c r="M30" s="191" t="s">
        <v>46</v>
      </c>
      <c r="N30" s="190">
        <v>0</v>
      </c>
      <c r="P30" s="77" t="s">
        <v>94</v>
      </c>
      <c r="Q30" s="80" t="s">
        <v>95</v>
      </c>
      <c r="R30" s="79">
        <v>2</v>
      </c>
      <c r="S30" s="79">
        <v>0</v>
      </c>
      <c r="T30" s="79">
        <v>2</v>
      </c>
      <c r="U30" s="79">
        <v>2</v>
      </c>
      <c r="V30" s="79">
        <v>2</v>
      </c>
      <c r="W30" s="80"/>
      <c r="X30" s="3">
        <f t="shared" si="4"/>
        <v>0</v>
      </c>
      <c r="Y30" s="3">
        <f t="shared" si="5"/>
        <v>100</v>
      </c>
    </row>
    <row r="31" spans="1:25" x14ac:dyDescent="0.25">
      <c r="A31" s="261"/>
      <c r="B31" s="31" t="s">
        <v>34</v>
      </c>
      <c r="C31" s="32" t="s">
        <v>88</v>
      </c>
      <c r="D31" s="33" t="s">
        <v>89</v>
      </c>
      <c r="E31" s="22" t="s">
        <v>13</v>
      </c>
      <c r="F31" s="83" t="str">
        <f>F29</f>
        <v>BSS203</v>
      </c>
      <c r="G31" s="84" t="str">
        <f>G29</f>
        <v>GÖNÜLLÜLÜK ÇALIŞMALARI (SEÇ)</v>
      </c>
      <c r="H31" s="85" t="str">
        <f t="shared" ref="H31" si="11">H29</f>
        <v>ZF-UZ-1</v>
      </c>
      <c r="I31" s="166" t="str">
        <f t="shared" ref="I31:J31" si="12">I29</f>
        <v>BBK301</v>
      </c>
      <c r="J31" s="166" t="str">
        <f t="shared" si="12"/>
        <v>BÖCEK MORFOLOJİSİ VE FİZYOLOJİSİ</v>
      </c>
      <c r="K31" s="219" t="str">
        <f>K29</f>
        <v>ZF126</v>
      </c>
      <c r="L31" s="185" t="str">
        <f t="shared" ref="L31:M31" si="13">L29</f>
        <v>BBK401</v>
      </c>
      <c r="M31" s="186" t="str">
        <f t="shared" si="13"/>
        <v>BİTKİ VİRÜS VE VİROİD HASTALIKLARI</v>
      </c>
      <c r="N31" s="187" t="str">
        <f>N29</f>
        <v>ZF128</v>
      </c>
      <c r="P31" s="77" t="s">
        <v>88</v>
      </c>
      <c r="Q31" s="78" t="s">
        <v>89</v>
      </c>
      <c r="R31" s="79">
        <v>2</v>
      </c>
      <c r="S31" s="79">
        <v>0</v>
      </c>
      <c r="T31" s="79">
        <v>2</v>
      </c>
      <c r="U31" s="79">
        <v>2</v>
      </c>
      <c r="V31" s="79">
        <v>2</v>
      </c>
      <c r="W31" s="92" t="s">
        <v>96</v>
      </c>
      <c r="X31" s="3">
        <f t="shared" si="4"/>
        <v>2</v>
      </c>
      <c r="Y31" s="3">
        <f t="shared" si="5"/>
        <v>0</v>
      </c>
    </row>
    <row r="32" spans="1:25" ht="13.8" thickBot="1" x14ac:dyDescent="0.3">
      <c r="A32" s="261"/>
      <c r="B32" s="20"/>
      <c r="C32" s="93"/>
      <c r="D32" s="94" t="s">
        <v>93</v>
      </c>
      <c r="E32" s="95">
        <v>1</v>
      </c>
      <c r="F32" s="86"/>
      <c r="G32" s="87" t="str">
        <f>G30</f>
        <v>Arş.Gör.Dr.Cevahir KAYNAKÇI BAYDAR</v>
      </c>
      <c r="H32" s="88">
        <v>0</v>
      </c>
      <c r="I32" s="169"/>
      <c r="J32" s="169" t="str">
        <f>J30</f>
        <v>Prof.Dr.Hasan TUNAZ</v>
      </c>
      <c r="K32" s="221">
        <v>0</v>
      </c>
      <c r="L32" s="197"/>
      <c r="M32" s="198" t="str">
        <f>M30</f>
        <v>Prof. Dr. Nihal BUZKAN</v>
      </c>
      <c r="N32" s="199">
        <v>0</v>
      </c>
      <c r="P32" s="96"/>
      <c r="Q32" s="96"/>
      <c r="R32" s="38"/>
      <c r="S32" s="38"/>
      <c r="T32" s="38"/>
      <c r="U32" s="38"/>
      <c r="V32" s="38"/>
      <c r="W32" s="38"/>
      <c r="Y32" s="3">
        <f t="shared" si="5"/>
        <v>0</v>
      </c>
    </row>
    <row r="33" spans="1:25" ht="15" thickTop="1" x14ac:dyDescent="0.25">
      <c r="A33" s="261"/>
      <c r="B33" s="63" t="s">
        <v>41</v>
      </c>
      <c r="C33" s="165" t="str">
        <f>$P$16</f>
        <v>BZF109</v>
      </c>
      <c r="D33" s="166" t="str">
        <f>$Q$16</f>
        <v>ZOOLOJİ I</v>
      </c>
      <c r="E33" s="167" t="s">
        <v>15</v>
      </c>
      <c r="F33" s="202" t="s">
        <v>114</v>
      </c>
      <c r="G33" s="203" t="s">
        <v>115</v>
      </c>
      <c r="H33" s="209" t="s">
        <v>42</v>
      </c>
      <c r="I33" s="244" t="str">
        <f>$P$60</f>
        <v>BBK311</v>
      </c>
      <c r="J33" s="245" t="str">
        <f>$Q$60</f>
        <v>TARIMSAL ZARARLILARLA MÜCADELE YÖNTEMLERI VE İLAÇLAR</v>
      </c>
      <c r="K33" s="246" t="s">
        <v>14</v>
      </c>
      <c r="L33" s="46"/>
      <c r="M33" s="47"/>
      <c r="N33" s="46"/>
      <c r="P33" s="266" t="s">
        <v>97</v>
      </c>
      <c r="Q33" s="266"/>
      <c r="R33" s="266"/>
      <c r="S33" s="266"/>
      <c r="T33" s="266"/>
      <c r="U33" s="266"/>
      <c r="V33" s="266"/>
      <c r="W33" s="267"/>
      <c r="Y33" s="3">
        <f t="shared" si="5"/>
        <v>0</v>
      </c>
    </row>
    <row r="34" spans="1:25" x14ac:dyDescent="0.25">
      <c r="A34" s="261"/>
      <c r="B34" s="65"/>
      <c r="C34" s="168"/>
      <c r="D34" s="169" t="str">
        <f>$W$16</f>
        <v>Prof.Dr.M Murat ASLAN</v>
      </c>
      <c r="E34" s="170">
        <v>1</v>
      </c>
      <c r="F34" s="205"/>
      <c r="G34" s="206" t="s">
        <v>98</v>
      </c>
      <c r="H34" s="210">
        <v>1</v>
      </c>
      <c r="I34" s="21"/>
      <c r="J34" s="22" t="str">
        <f>$W$55</f>
        <v>Prof.Dr.Hasan TUNAZ</v>
      </c>
      <c r="K34" s="49">
        <v>1</v>
      </c>
      <c r="L34" s="50"/>
      <c r="M34" s="51"/>
      <c r="N34" s="50"/>
      <c r="P34" s="48" t="s">
        <v>22</v>
      </c>
      <c r="Q34" s="48" t="s">
        <v>23</v>
      </c>
      <c r="R34" s="48" t="s">
        <v>24</v>
      </c>
      <c r="S34" s="48" t="s">
        <v>25</v>
      </c>
      <c r="T34" s="48" t="s">
        <v>26</v>
      </c>
      <c r="U34" s="48"/>
      <c r="V34" s="48" t="s">
        <v>28</v>
      </c>
      <c r="W34" s="48" t="s">
        <v>29</v>
      </c>
      <c r="Y34" s="3">
        <f t="shared" si="5"/>
        <v>0</v>
      </c>
    </row>
    <row r="35" spans="1:25" x14ac:dyDescent="0.25">
      <c r="A35" s="261"/>
      <c r="B35" s="63" t="s">
        <v>50</v>
      </c>
      <c r="C35" s="165" t="str">
        <f>C33</f>
        <v>BZF109</v>
      </c>
      <c r="D35" s="166" t="str">
        <f>D33</f>
        <v>ZOOLOJİ I</v>
      </c>
      <c r="E35" s="167" t="str">
        <f t="shared" ref="E35" si="14">E33</f>
        <v>ZF128</v>
      </c>
      <c r="F35" s="202" t="s">
        <v>114</v>
      </c>
      <c r="G35" s="203" t="s">
        <v>115</v>
      </c>
      <c r="H35" s="209" t="s">
        <v>42</v>
      </c>
      <c r="I35" s="32" t="str">
        <f t="shared" ref="I35:K35" si="15">I33</f>
        <v>BBK311</v>
      </c>
      <c r="J35" s="33" t="str">
        <f t="shared" si="15"/>
        <v>TARIMSAL ZARARLILARLA MÜCADELE YÖNTEMLERI VE İLAÇLAR</v>
      </c>
      <c r="K35" s="45" t="str">
        <f t="shared" si="15"/>
        <v>ZF126</v>
      </c>
      <c r="L35" s="57"/>
      <c r="N35" s="57"/>
      <c r="P35" s="52" t="s">
        <v>99</v>
      </c>
      <c r="Q35" s="53" t="s">
        <v>100</v>
      </c>
      <c r="R35" s="54">
        <v>2</v>
      </c>
      <c r="S35" s="54">
        <v>0</v>
      </c>
      <c r="T35" s="54">
        <v>2</v>
      </c>
      <c r="U35" s="54">
        <v>2</v>
      </c>
      <c r="V35" s="54">
        <v>3</v>
      </c>
      <c r="W35" s="55" t="s">
        <v>40</v>
      </c>
      <c r="X35" s="3">
        <f>COUNTIF(F$5:F$104,P35)</f>
        <v>2</v>
      </c>
      <c r="Y35" s="3">
        <f t="shared" si="5"/>
        <v>0</v>
      </c>
    </row>
    <row r="36" spans="1:25" ht="13.8" thickBot="1" x14ac:dyDescent="0.3">
      <c r="A36" s="261"/>
      <c r="B36" s="65"/>
      <c r="C36" s="171"/>
      <c r="D36" s="172" t="str">
        <f>D34</f>
        <v>Prof.Dr.M Murat ASLAN</v>
      </c>
      <c r="E36" s="173">
        <v>1</v>
      </c>
      <c r="F36" s="211"/>
      <c r="G36" s="212" t="s">
        <v>98</v>
      </c>
      <c r="H36" s="213">
        <v>1</v>
      </c>
      <c r="I36" s="21"/>
      <c r="J36" s="22" t="str">
        <f>$W$55</f>
        <v>Prof.Dr.Hasan TUNAZ</v>
      </c>
      <c r="K36" s="247">
        <v>1</v>
      </c>
      <c r="L36" s="50"/>
      <c r="N36" s="50"/>
      <c r="P36" s="52" t="s">
        <v>101</v>
      </c>
      <c r="Q36" s="53" t="s">
        <v>102</v>
      </c>
      <c r="R36" s="54">
        <v>3</v>
      </c>
      <c r="S36" s="54">
        <v>0</v>
      </c>
      <c r="T36" s="54">
        <v>3</v>
      </c>
      <c r="U36" s="54">
        <v>3</v>
      </c>
      <c r="V36" s="54">
        <v>4</v>
      </c>
      <c r="W36" s="55" t="s">
        <v>58</v>
      </c>
      <c r="X36" s="3">
        <f>COUNTIF(F$5:F$104,P36)</f>
        <v>3</v>
      </c>
      <c r="Y36" s="3">
        <f t="shared" si="5"/>
        <v>0</v>
      </c>
    </row>
    <row r="37" spans="1:25" ht="13.8" thickTop="1" x14ac:dyDescent="0.25">
      <c r="A37" s="261"/>
      <c r="B37" s="63" t="s">
        <v>55</v>
      </c>
      <c r="C37" s="165" t="str">
        <f>$P$16</f>
        <v>BZF109</v>
      </c>
      <c r="D37" s="166" t="str">
        <f>$Q$16</f>
        <v>ZOOLOJİ I</v>
      </c>
      <c r="E37" s="167" t="s">
        <v>15</v>
      </c>
      <c r="F37" s="202" t="s">
        <v>114</v>
      </c>
      <c r="G37" s="203" t="s">
        <v>115</v>
      </c>
      <c r="H37" s="209" t="s">
        <v>42</v>
      </c>
      <c r="I37" s="32" t="str">
        <f>I35</f>
        <v>BBK311</v>
      </c>
      <c r="J37" s="33" t="str">
        <f>J35</f>
        <v>TARIMSAL ZARARLILARLA MÜCADELE YÖNTEMLERI VE İLAÇLAR</v>
      </c>
      <c r="K37" s="45" t="str">
        <f>K35</f>
        <v>ZF126</v>
      </c>
      <c r="L37" s="46"/>
      <c r="M37" s="47"/>
      <c r="N37" s="46"/>
      <c r="P37" s="52" t="s">
        <v>103</v>
      </c>
      <c r="Q37" s="53" t="s">
        <v>104</v>
      </c>
      <c r="R37" s="54">
        <v>2</v>
      </c>
      <c r="S37" s="54">
        <v>2</v>
      </c>
      <c r="T37" s="54">
        <v>3</v>
      </c>
      <c r="U37" s="54">
        <v>4</v>
      </c>
      <c r="V37" s="54">
        <v>4</v>
      </c>
      <c r="W37" s="55" t="s">
        <v>105</v>
      </c>
      <c r="X37" s="3">
        <f>COUNTIF(F$5:F$104,P37)</f>
        <v>4</v>
      </c>
      <c r="Y37" s="3">
        <f t="shared" si="5"/>
        <v>0</v>
      </c>
    </row>
    <row r="38" spans="1:25" x14ac:dyDescent="0.25">
      <c r="A38" s="261"/>
      <c r="B38" s="65"/>
      <c r="C38" s="168"/>
      <c r="D38" s="169" t="str">
        <f>$W$16</f>
        <v>Prof.Dr.M Murat ASLAN</v>
      </c>
      <c r="E38" s="170">
        <v>0</v>
      </c>
      <c r="F38" s="205"/>
      <c r="G38" s="206" t="s">
        <v>98</v>
      </c>
      <c r="H38" s="210">
        <v>1</v>
      </c>
      <c r="I38" s="21"/>
      <c r="J38" s="248" t="str">
        <f>J36</f>
        <v>Prof.Dr.Hasan TUNAZ</v>
      </c>
      <c r="K38" s="49">
        <v>1</v>
      </c>
      <c r="L38" s="50"/>
      <c r="M38" s="51"/>
      <c r="N38" s="50"/>
      <c r="P38" s="52" t="s">
        <v>106</v>
      </c>
      <c r="Q38" s="53" t="s">
        <v>107</v>
      </c>
      <c r="R38" s="54">
        <v>2</v>
      </c>
      <c r="S38" s="54">
        <v>0</v>
      </c>
      <c r="T38" s="54">
        <v>2</v>
      </c>
      <c r="U38" s="54">
        <v>2</v>
      </c>
      <c r="V38" s="54">
        <v>3</v>
      </c>
      <c r="W38" s="97" t="s">
        <v>108</v>
      </c>
      <c r="X38" s="3">
        <f>COUNTIF(F$5:F$104,P38)</f>
        <v>2</v>
      </c>
      <c r="Y38" s="3">
        <f t="shared" si="5"/>
        <v>0</v>
      </c>
    </row>
    <row r="39" spans="1:25" x14ac:dyDescent="0.25">
      <c r="A39" s="261"/>
      <c r="B39" s="63" t="s">
        <v>60</v>
      </c>
      <c r="C39" s="165" t="str">
        <f>C37</f>
        <v>BZF109</v>
      </c>
      <c r="D39" s="166" t="str">
        <f>D37</f>
        <v>ZOOLOJİ I</v>
      </c>
      <c r="E39" s="167" t="str">
        <f t="shared" ref="E39" si="16">E37</f>
        <v>ZF128</v>
      </c>
      <c r="F39" s="46"/>
      <c r="G39" s="47"/>
      <c r="H39" s="46"/>
      <c r="I39" s="64"/>
      <c r="J39" s="18"/>
      <c r="K39" s="56"/>
      <c r="L39" s="46"/>
      <c r="M39" s="47"/>
      <c r="N39" s="46"/>
      <c r="P39" s="54"/>
      <c r="Q39" s="98" t="s">
        <v>109</v>
      </c>
      <c r="R39" s="54"/>
      <c r="S39" s="54"/>
      <c r="T39" s="54"/>
      <c r="U39" s="54"/>
      <c r="V39" s="54">
        <v>4</v>
      </c>
      <c r="W39" s="55"/>
      <c r="Y39" s="3">
        <f t="shared" si="5"/>
        <v>0</v>
      </c>
    </row>
    <row r="40" spans="1:25" ht="13.8" thickBot="1" x14ac:dyDescent="0.3">
      <c r="A40" s="261"/>
      <c r="B40" s="65"/>
      <c r="C40" s="171"/>
      <c r="D40" s="172" t="str">
        <f>D38</f>
        <v>Prof.Dr.M Murat ASLAN</v>
      </c>
      <c r="E40" s="173">
        <v>0</v>
      </c>
      <c r="F40" s="50"/>
      <c r="G40" s="51"/>
      <c r="H40" s="50"/>
      <c r="I40" s="67"/>
      <c r="J40" s="30"/>
      <c r="K40" s="68"/>
      <c r="L40" s="50"/>
      <c r="M40" s="51"/>
      <c r="N40" s="50"/>
      <c r="P40" s="54"/>
      <c r="Q40" s="98" t="s">
        <v>110</v>
      </c>
      <c r="R40" s="54"/>
      <c r="S40" s="54"/>
      <c r="T40" s="54"/>
      <c r="U40" s="54"/>
      <c r="V40" s="54">
        <v>4</v>
      </c>
      <c r="W40" s="55"/>
      <c r="Y40" s="3">
        <f t="shared" si="5"/>
        <v>0</v>
      </c>
    </row>
    <row r="41" spans="1:25" ht="13.8" thickTop="1" x14ac:dyDescent="0.25">
      <c r="A41" s="261"/>
      <c r="B41" s="63" t="s">
        <v>63</v>
      </c>
      <c r="C41" s="17"/>
      <c r="D41" s="18"/>
      <c r="E41" s="56"/>
      <c r="F41" s="46"/>
      <c r="G41" s="47"/>
      <c r="H41" s="46"/>
      <c r="I41" s="64"/>
      <c r="J41" s="18"/>
      <c r="K41" s="19"/>
      <c r="L41" s="46"/>
      <c r="M41" s="47"/>
      <c r="N41" s="46"/>
      <c r="P41" s="54"/>
      <c r="Q41" s="98" t="s">
        <v>111</v>
      </c>
      <c r="R41" s="54"/>
      <c r="S41" s="54"/>
      <c r="T41" s="54"/>
      <c r="U41" s="54"/>
      <c r="V41" s="54">
        <v>4</v>
      </c>
      <c r="W41" s="55"/>
      <c r="Y41" s="3">
        <f t="shared" si="5"/>
        <v>0</v>
      </c>
    </row>
    <row r="42" spans="1:25" x14ac:dyDescent="0.25">
      <c r="A42" s="261"/>
      <c r="B42" s="65"/>
      <c r="C42" s="27"/>
      <c r="D42" s="30"/>
      <c r="E42" s="66"/>
      <c r="F42" s="50"/>
      <c r="G42" s="51"/>
      <c r="H42" s="50"/>
      <c r="I42" s="67"/>
      <c r="J42" s="30"/>
      <c r="K42" s="29"/>
      <c r="L42" s="50"/>
      <c r="M42" s="51"/>
      <c r="N42" s="50"/>
      <c r="P42" s="54"/>
      <c r="Q42" s="98" t="s">
        <v>112</v>
      </c>
      <c r="R42" s="54"/>
      <c r="S42" s="54"/>
      <c r="T42" s="54"/>
      <c r="U42" s="54"/>
      <c r="V42" s="54">
        <v>4</v>
      </c>
      <c r="W42" s="55"/>
      <c r="Y42" s="3">
        <f t="shared" si="5"/>
        <v>0</v>
      </c>
    </row>
    <row r="43" spans="1:25" x14ac:dyDescent="0.25">
      <c r="A43" s="261"/>
      <c r="B43" s="63" t="s">
        <v>70</v>
      </c>
      <c r="C43" s="17"/>
      <c r="D43" s="18"/>
      <c r="E43" s="56"/>
      <c r="F43" s="57"/>
      <c r="H43" s="57"/>
      <c r="I43" s="64"/>
      <c r="J43" s="18"/>
      <c r="K43" s="19"/>
      <c r="L43" s="57"/>
      <c r="N43" s="57"/>
      <c r="P43" s="263" t="s">
        <v>113</v>
      </c>
      <c r="Q43" s="263"/>
      <c r="R43" s="263"/>
      <c r="S43" s="263"/>
      <c r="T43" s="263"/>
      <c r="U43" s="263"/>
      <c r="V43" s="263"/>
      <c r="W43" s="55"/>
      <c r="Y43" s="3">
        <f t="shared" si="5"/>
        <v>0</v>
      </c>
    </row>
    <row r="44" spans="1:25" ht="13.8" thickBot="1" x14ac:dyDescent="0.3">
      <c r="A44" s="262"/>
      <c r="B44" s="81"/>
      <c r="C44" s="76"/>
      <c r="D44" s="70"/>
      <c r="E44" s="99"/>
      <c r="F44" s="50"/>
      <c r="H44" s="50"/>
      <c r="I44" s="100"/>
      <c r="J44" s="44"/>
      <c r="K44" s="62"/>
      <c r="L44" s="50"/>
      <c r="N44" s="50"/>
      <c r="P44" s="52" t="s">
        <v>114</v>
      </c>
      <c r="Q44" s="53" t="s">
        <v>115</v>
      </c>
      <c r="R44" s="54">
        <v>3</v>
      </c>
      <c r="S44" s="54">
        <v>0</v>
      </c>
      <c r="T44" s="54">
        <v>3</v>
      </c>
      <c r="U44" s="54">
        <v>3</v>
      </c>
      <c r="V44" s="54">
        <v>4</v>
      </c>
      <c r="W44" s="55" t="s">
        <v>116</v>
      </c>
      <c r="X44" s="3">
        <f t="shared" ref="X44:X49" si="17">COUNTIF(F$5:F$104,P44)</f>
        <v>3</v>
      </c>
      <c r="Y44" s="3">
        <f t="shared" si="5"/>
        <v>0</v>
      </c>
    </row>
    <row r="45" spans="1:25" ht="14.4" thickTop="1" thickBot="1" x14ac:dyDescent="0.3">
      <c r="A45" s="260" t="s">
        <v>117</v>
      </c>
      <c r="B45" s="8" t="s">
        <v>9</v>
      </c>
      <c r="C45" s="174" t="str">
        <f>$P$14</f>
        <v>BZF105</v>
      </c>
      <c r="D45" s="175" t="str">
        <f>$Q$14</f>
        <v>BOTANİK I</v>
      </c>
      <c r="E45" s="175" t="s">
        <v>220</v>
      </c>
      <c r="F45" s="32" t="str">
        <f>$P$36</f>
        <v>BBK201</v>
      </c>
      <c r="G45" s="33" t="str">
        <f>$Q$36</f>
        <v>BİYOKİMYA</v>
      </c>
      <c r="H45" s="45" t="s">
        <v>42</v>
      </c>
      <c r="I45" s="46"/>
      <c r="J45" s="47"/>
      <c r="K45" s="46"/>
      <c r="L45" s="46"/>
      <c r="M45" s="47"/>
      <c r="N45" s="46"/>
      <c r="P45" s="52" t="s">
        <v>118</v>
      </c>
      <c r="Q45" s="53" t="s">
        <v>119</v>
      </c>
      <c r="R45" s="54">
        <v>2</v>
      </c>
      <c r="S45" s="54">
        <v>2</v>
      </c>
      <c r="T45" s="54">
        <v>3</v>
      </c>
      <c r="U45" s="54">
        <v>4</v>
      </c>
      <c r="V45" s="54">
        <v>4</v>
      </c>
      <c r="W45" s="101" t="s">
        <v>120</v>
      </c>
      <c r="X45" s="3">
        <f t="shared" si="17"/>
        <v>4</v>
      </c>
      <c r="Y45" s="3">
        <f t="shared" si="5"/>
        <v>0</v>
      </c>
    </row>
    <row r="46" spans="1:25" ht="14.4" thickTop="1" thickBot="1" x14ac:dyDescent="0.3">
      <c r="A46" s="261"/>
      <c r="B46" s="20"/>
      <c r="C46" s="168"/>
      <c r="D46" s="177" t="s">
        <v>121</v>
      </c>
      <c r="E46" s="175">
        <v>1</v>
      </c>
      <c r="F46" s="21"/>
      <c r="G46" s="22" t="str">
        <f>$W$36</f>
        <v>Prof.Dr.Hasan TUNAZ</v>
      </c>
      <c r="H46" s="247">
        <v>1</v>
      </c>
      <c r="I46" s="50"/>
      <c r="J46" s="51"/>
      <c r="K46" s="50"/>
      <c r="L46" s="50"/>
      <c r="M46" s="51"/>
      <c r="N46" s="50"/>
      <c r="P46" s="52" t="s">
        <v>122</v>
      </c>
      <c r="Q46" s="53" t="s">
        <v>123</v>
      </c>
      <c r="R46" s="54">
        <v>3</v>
      </c>
      <c r="S46" s="54">
        <v>0</v>
      </c>
      <c r="T46" s="54">
        <v>3</v>
      </c>
      <c r="U46" s="54">
        <v>3</v>
      </c>
      <c r="V46" s="54">
        <v>4</v>
      </c>
      <c r="W46" s="73" t="s">
        <v>92</v>
      </c>
      <c r="X46" s="3">
        <f t="shared" si="17"/>
        <v>3</v>
      </c>
      <c r="Y46" s="3">
        <f t="shared" si="5"/>
        <v>0</v>
      </c>
    </row>
    <row r="47" spans="1:25" ht="14.4" thickTop="1" thickBot="1" x14ac:dyDescent="0.3">
      <c r="A47" s="261"/>
      <c r="B47" s="31" t="s">
        <v>19</v>
      </c>
      <c r="C47" s="165" t="str">
        <f t="shared" ref="C47:D47" si="18">C45</f>
        <v>BZF105</v>
      </c>
      <c r="D47" s="166" t="str">
        <f t="shared" si="18"/>
        <v>BOTANİK I</v>
      </c>
      <c r="E47" s="175" t="s">
        <v>220</v>
      </c>
      <c r="F47" s="32" t="str">
        <f>F45</f>
        <v>BBK201</v>
      </c>
      <c r="G47" s="33" t="str">
        <f>G45</f>
        <v>BİYOKİMYA</v>
      </c>
      <c r="H47" s="45" t="str">
        <f t="shared" ref="H47" si="19">H45</f>
        <v>ZF124</v>
      </c>
      <c r="I47" s="57"/>
      <c r="J47" s="102"/>
      <c r="K47" s="57"/>
      <c r="L47" s="46"/>
      <c r="M47" s="47"/>
      <c r="N47" s="46"/>
      <c r="P47" s="52" t="s">
        <v>76</v>
      </c>
      <c r="Q47" s="53" t="s">
        <v>77</v>
      </c>
      <c r="R47" s="54">
        <v>2</v>
      </c>
      <c r="S47" s="54">
        <v>2</v>
      </c>
      <c r="T47" s="54">
        <v>3</v>
      </c>
      <c r="U47" s="54">
        <v>4</v>
      </c>
      <c r="V47" s="54">
        <v>4</v>
      </c>
      <c r="W47" s="103" t="s">
        <v>80</v>
      </c>
      <c r="X47" s="3">
        <f t="shared" si="17"/>
        <v>4</v>
      </c>
      <c r="Y47" s="3">
        <f t="shared" si="5"/>
        <v>0</v>
      </c>
    </row>
    <row r="48" spans="1:25" ht="13.8" thickTop="1" x14ac:dyDescent="0.25">
      <c r="A48" s="261"/>
      <c r="B48" s="20"/>
      <c r="C48" s="168"/>
      <c r="D48" s="169" t="str">
        <f>D46</f>
        <v>Doç. Dr. Tamer ÜSTÜNER</v>
      </c>
      <c r="E48" s="175">
        <v>1</v>
      </c>
      <c r="F48" s="21"/>
      <c r="G48" s="22" t="str">
        <f>G46</f>
        <v>Prof.Dr.Hasan TUNAZ</v>
      </c>
      <c r="H48" s="49">
        <v>1</v>
      </c>
      <c r="I48" s="50"/>
      <c r="J48" s="51"/>
      <c r="K48" s="50"/>
      <c r="L48" s="50"/>
      <c r="M48" s="51"/>
      <c r="N48" s="50"/>
      <c r="P48" s="52" t="s">
        <v>124</v>
      </c>
      <c r="Q48" s="98" t="s">
        <v>125</v>
      </c>
      <c r="R48" s="54">
        <v>3</v>
      </c>
      <c r="S48" s="54">
        <v>0</v>
      </c>
      <c r="T48" s="54">
        <v>3</v>
      </c>
      <c r="U48" s="54">
        <v>3</v>
      </c>
      <c r="V48" s="54">
        <v>4</v>
      </c>
      <c r="W48" s="55" t="s">
        <v>126</v>
      </c>
      <c r="X48" s="3">
        <f t="shared" si="17"/>
        <v>0</v>
      </c>
      <c r="Y48" s="3">
        <f t="shared" si="5"/>
        <v>100</v>
      </c>
    </row>
    <row r="49" spans="1:25" x14ac:dyDescent="0.25">
      <c r="A49" s="261"/>
      <c r="B49" s="31" t="s">
        <v>21</v>
      </c>
      <c r="C49" s="185" t="str">
        <f>$P$17</f>
        <v>BBK109</v>
      </c>
      <c r="D49" s="186" t="str">
        <f>$Q$17</f>
        <v>ÜNİVERSİTE YAŞAMINA GİRİŞ</v>
      </c>
      <c r="E49" s="187" t="s">
        <v>15</v>
      </c>
      <c r="F49" s="32" t="str">
        <f>F47</f>
        <v>BBK201</v>
      </c>
      <c r="G49" s="33" t="str">
        <f>G47</f>
        <v>BİYOKİMYA</v>
      </c>
      <c r="H49" s="45" t="str">
        <f>H47</f>
        <v>ZF124</v>
      </c>
      <c r="I49" s="165" t="str">
        <f>$P$66</f>
        <v>BBK315</v>
      </c>
      <c r="J49" s="166" t="str">
        <f>$Q$66</f>
        <v>MESLEKİ İNGİLİZCE I (SEÇ)</v>
      </c>
      <c r="K49" s="167" t="s">
        <v>220</v>
      </c>
      <c r="L49" s="46"/>
      <c r="M49" s="47"/>
      <c r="N49" s="46"/>
      <c r="P49" s="52" t="s">
        <v>127</v>
      </c>
      <c r="Q49" s="98" t="s">
        <v>128</v>
      </c>
      <c r="R49" s="54">
        <v>2</v>
      </c>
      <c r="S49" s="54">
        <v>2</v>
      </c>
      <c r="T49" s="54">
        <v>3</v>
      </c>
      <c r="U49" s="54">
        <v>4</v>
      </c>
      <c r="V49" s="54">
        <v>4</v>
      </c>
      <c r="W49" s="55" t="s">
        <v>129</v>
      </c>
      <c r="X49" s="3">
        <f t="shared" si="17"/>
        <v>0</v>
      </c>
      <c r="Y49" s="3">
        <f t="shared" si="5"/>
        <v>100</v>
      </c>
    </row>
    <row r="50" spans="1:25" ht="13.8" thickBot="1" x14ac:dyDescent="0.3">
      <c r="A50" s="261"/>
      <c r="B50" s="20"/>
      <c r="C50" s="188"/>
      <c r="D50" s="189" t="s">
        <v>130</v>
      </c>
      <c r="E50" s="190">
        <v>0</v>
      </c>
      <c r="F50" s="249"/>
      <c r="G50" s="250" t="str">
        <f>G48</f>
        <v>Prof.Dr.Hasan TUNAZ</v>
      </c>
      <c r="H50" s="251">
        <v>1</v>
      </c>
      <c r="I50" s="168"/>
      <c r="J50" s="169" t="str">
        <f>$W$66</f>
        <v>Prof.Dr.Ramazan ÇETİNTAŞ</v>
      </c>
      <c r="K50" s="170">
        <v>1</v>
      </c>
      <c r="L50" s="50"/>
      <c r="M50" s="51"/>
      <c r="N50" s="50"/>
      <c r="P50" s="72"/>
      <c r="Q50" s="73"/>
      <c r="R50" s="72"/>
      <c r="S50" s="72"/>
      <c r="T50" s="72"/>
      <c r="U50" s="72"/>
      <c r="V50" s="72"/>
      <c r="W50" s="55"/>
      <c r="Y50" s="3">
        <f t="shared" si="5"/>
        <v>0</v>
      </c>
    </row>
    <row r="51" spans="1:25" ht="13.8" thickTop="1" x14ac:dyDescent="0.25">
      <c r="A51" s="261"/>
      <c r="B51" s="31" t="s">
        <v>34</v>
      </c>
      <c r="C51" s="185" t="str">
        <f>C49</f>
        <v>BBK109</v>
      </c>
      <c r="D51" s="186" t="str">
        <f>D49</f>
        <v>ÜNİVERSİTE YAŞAMINA GİRİŞ</v>
      </c>
      <c r="E51" s="187" t="str">
        <f>E49</f>
        <v>ZF128</v>
      </c>
      <c r="F51" s="17"/>
      <c r="G51" s="18"/>
      <c r="H51" s="56"/>
      <c r="I51" s="165" t="str">
        <f t="shared" ref="I51:K51" si="20">I49</f>
        <v>BBK315</v>
      </c>
      <c r="J51" s="166" t="str">
        <f t="shared" si="20"/>
        <v>MESLEKİ İNGİLİZCE I (SEÇ)</v>
      </c>
      <c r="K51" s="167" t="str">
        <f t="shared" si="20"/>
        <v>ZF-UZ-3</v>
      </c>
      <c r="L51" s="57"/>
      <c r="N51" s="57"/>
      <c r="P51" s="104"/>
      <c r="Q51" s="105" t="s">
        <v>131</v>
      </c>
      <c r="R51" s="48">
        <f>SUM(R35:R42)</f>
        <v>9</v>
      </c>
      <c r="S51" s="48">
        <f>SUM(S35:S42)</f>
        <v>2</v>
      </c>
      <c r="T51" s="48">
        <f>SUM(T35:T42)</f>
        <v>10</v>
      </c>
      <c r="U51" s="48"/>
      <c r="V51" s="48">
        <f>SUM(V35:V42)</f>
        <v>30</v>
      </c>
      <c r="W51" s="48"/>
      <c r="Y51" s="3">
        <f t="shared" si="5"/>
        <v>0</v>
      </c>
    </row>
    <row r="52" spans="1:25" ht="13.8" thickBot="1" x14ac:dyDescent="0.3">
      <c r="A52" s="261"/>
      <c r="B52" s="20"/>
      <c r="C52" s="188"/>
      <c r="D52" s="191" t="str">
        <f>D50</f>
        <v>Araş. Gör. Dr. Selin Ceren BALSAK</v>
      </c>
      <c r="E52" s="192">
        <v>0</v>
      </c>
      <c r="F52" s="76"/>
      <c r="G52" s="70"/>
      <c r="H52" s="99"/>
      <c r="I52" s="171"/>
      <c r="J52" s="172" t="str">
        <f>J50</f>
        <v>Prof.Dr.Ramazan ÇETİNTAŞ</v>
      </c>
      <c r="K52" s="173">
        <v>1</v>
      </c>
      <c r="L52" s="50"/>
      <c r="N52" s="50"/>
      <c r="P52" s="96"/>
      <c r="Q52" s="96"/>
      <c r="R52" s="38"/>
      <c r="S52" s="38"/>
      <c r="T52" s="38"/>
      <c r="U52" s="38"/>
      <c r="V52" s="38"/>
      <c r="W52" s="38"/>
      <c r="Y52" s="3">
        <f t="shared" si="5"/>
        <v>0</v>
      </c>
    </row>
    <row r="53" spans="1:25" ht="15" thickTop="1" x14ac:dyDescent="0.25">
      <c r="A53" s="261"/>
      <c r="B53" s="63" t="s">
        <v>41</v>
      </c>
      <c r="C53" s="32" t="str">
        <f>$P$13</f>
        <v>BZF103</v>
      </c>
      <c r="D53" s="33" t="str">
        <f>$Q$13</f>
        <v>MATEMATİK I</v>
      </c>
      <c r="E53" s="34" t="s">
        <v>42</v>
      </c>
      <c r="F53" s="83" t="s">
        <v>76</v>
      </c>
      <c r="G53" s="84" t="s">
        <v>77</v>
      </c>
      <c r="H53" s="252" t="s">
        <v>13</v>
      </c>
      <c r="I53" s="234" t="str">
        <f>$P$56</f>
        <v>BBK303</v>
      </c>
      <c r="J53" s="235" t="str">
        <f>$Q$56</f>
        <v xml:space="preserve">BİTKİ MİKOLOJİSİ </v>
      </c>
      <c r="K53" s="236" t="s">
        <v>14</v>
      </c>
      <c r="L53" s="243" t="str">
        <f>$P$77</f>
        <v>BBK403</v>
      </c>
      <c r="M53" s="166" t="str">
        <f>$Q$77</f>
        <v>BİTKİ BAKTERİ HASTALIKLARI</v>
      </c>
      <c r="N53" s="167" t="s">
        <v>15</v>
      </c>
      <c r="P53" s="266" t="s">
        <v>135</v>
      </c>
      <c r="Q53" s="266"/>
      <c r="R53" s="266"/>
      <c r="S53" s="266"/>
      <c r="T53" s="266"/>
      <c r="U53" s="266"/>
      <c r="V53" s="266"/>
      <c r="W53" s="267"/>
      <c r="Y53" s="3">
        <f t="shared" si="5"/>
        <v>0</v>
      </c>
    </row>
    <row r="54" spans="1:25" x14ac:dyDescent="0.25">
      <c r="A54" s="261"/>
      <c r="B54" s="65"/>
      <c r="C54" s="21"/>
      <c r="D54" s="22" t="s">
        <v>136</v>
      </c>
      <c r="E54" s="23">
        <v>1</v>
      </c>
      <c r="F54" s="86"/>
      <c r="G54" s="87" t="s">
        <v>80</v>
      </c>
      <c r="H54" s="252">
        <v>1</v>
      </c>
      <c r="I54" s="205"/>
      <c r="J54" s="206" t="str">
        <f>$W$56</f>
        <v>Dr.Ö.Ü.Yaşar ALPTEKİN</v>
      </c>
      <c r="K54" s="210">
        <v>1</v>
      </c>
      <c r="L54" s="242"/>
      <c r="M54" s="177" t="s">
        <v>30</v>
      </c>
      <c r="N54" s="170">
        <v>0</v>
      </c>
      <c r="P54" s="48" t="s">
        <v>22</v>
      </c>
      <c r="Q54" s="48" t="s">
        <v>23</v>
      </c>
      <c r="R54" s="48" t="s">
        <v>24</v>
      </c>
      <c r="S54" s="48" t="s">
        <v>25</v>
      </c>
      <c r="T54" s="48" t="s">
        <v>26</v>
      </c>
      <c r="U54" s="48"/>
      <c r="V54" s="48" t="s">
        <v>28</v>
      </c>
      <c r="W54" s="48" t="s">
        <v>29</v>
      </c>
      <c r="Y54" s="3">
        <f t="shared" si="5"/>
        <v>0</v>
      </c>
    </row>
    <row r="55" spans="1:25" x14ac:dyDescent="0.25">
      <c r="A55" s="261"/>
      <c r="B55" s="63" t="s">
        <v>50</v>
      </c>
      <c r="C55" s="32" t="str">
        <f>C53</f>
        <v>BZF103</v>
      </c>
      <c r="D55" s="33" t="str">
        <f>D53</f>
        <v>MATEMATİK I</v>
      </c>
      <c r="E55" s="34" t="str">
        <f>E53</f>
        <v>ZF124</v>
      </c>
      <c r="F55" s="83" t="s">
        <v>76</v>
      </c>
      <c r="G55" s="84" t="s">
        <v>77</v>
      </c>
      <c r="H55" s="252" t="s">
        <v>13</v>
      </c>
      <c r="I55" s="202" t="str">
        <f t="shared" ref="I55:N55" si="21">I53</f>
        <v>BBK303</v>
      </c>
      <c r="J55" s="203" t="str">
        <f t="shared" si="21"/>
        <v xml:space="preserve">BİTKİ MİKOLOJİSİ </v>
      </c>
      <c r="K55" s="209" t="str">
        <f t="shared" si="21"/>
        <v>ZF126</v>
      </c>
      <c r="L55" s="243" t="str">
        <f t="shared" si="21"/>
        <v>BBK403</v>
      </c>
      <c r="M55" s="166" t="str">
        <f t="shared" si="21"/>
        <v>BİTKİ BAKTERİ HASTALIKLARI</v>
      </c>
      <c r="N55" s="167" t="str">
        <f t="shared" si="21"/>
        <v>ZF128</v>
      </c>
      <c r="P55" s="52" t="s">
        <v>138</v>
      </c>
      <c r="Q55" s="53" t="s">
        <v>139</v>
      </c>
      <c r="R55" s="54">
        <v>2</v>
      </c>
      <c r="S55" s="54">
        <v>2</v>
      </c>
      <c r="T55" s="54">
        <v>3</v>
      </c>
      <c r="U55" s="54">
        <v>4</v>
      </c>
      <c r="V55" s="54">
        <v>4</v>
      </c>
      <c r="W55" s="73" t="s">
        <v>58</v>
      </c>
      <c r="X55" s="3">
        <f t="shared" ref="X55:X61" si="22">COUNTIF(I$5:I$104,P55)</f>
        <v>4</v>
      </c>
      <c r="Y55" s="3">
        <f t="shared" si="5"/>
        <v>0</v>
      </c>
    </row>
    <row r="56" spans="1:25" ht="13.8" thickBot="1" x14ac:dyDescent="0.3">
      <c r="A56" s="261"/>
      <c r="B56" s="65"/>
      <c r="C56" s="93"/>
      <c r="D56" s="94" t="str">
        <f>D54</f>
        <v>Dr. Öğr. Ü. Cuma BOLAT</v>
      </c>
      <c r="E56" s="95">
        <v>1</v>
      </c>
      <c r="F56" s="89"/>
      <c r="G56" s="90" t="s">
        <v>80</v>
      </c>
      <c r="H56" s="252">
        <v>1</v>
      </c>
      <c r="I56" s="205"/>
      <c r="J56" s="206" t="str">
        <f>J54</f>
        <v>Dr.Ö.Ü.Yaşar ALPTEKİN</v>
      </c>
      <c r="K56" s="233">
        <v>1</v>
      </c>
      <c r="L56" s="242"/>
      <c r="M56" s="169" t="str">
        <f>M54</f>
        <v>Doç. Dr. Mustafa KÜSEK</v>
      </c>
      <c r="N56" s="178">
        <v>0</v>
      </c>
      <c r="P56" s="52" t="s">
        <v>140</v>
      </c>
      <c r="Q56" s="53" t="s">
        <v>141</v>
      </c>
      <c r="R56" s="54">
        <v>2</v>
      </c>
      <c r="S56" s="54">
        <v>2</v>
      </c>
      <c r="T56" s="54">
        <v>3</v>
      </c>
      <c r="U56" s="54">
        <v>4</v>
      </c>
      <c r="V56" s="54">
        <v>4</v>
      </c>
      <c r="W56" s="73" t="s">
        <v>142</v>
      </c>
      <c r="X56" s="3">
        <f t="shared" si="22"/>
        <v>4</v>
      </c>
      <c r="Y56" s="3">
        <f t="shared" si="5"/>
        <v>0</v>
      </c>
    </row>
    <row r="57" spans="1:25" ht="13.8" thickTop="1" x14ac:dyDescent="0.25">
      <c r="A57" s="261"/>
      <c r="B57" s="63" t="s">
        <v>55</v>
      </c>
      <c r="C57" s="32" t="str">
        <f>C55</f>
        <v>BZF103</v>
      </c>
      <c r="D57" s="33" t="str">
        <f>D55</f>
        <v>MATEMATİK I</v>
      </c>
      <c r="E57" s="34" t="str">
        <f>E55</f>
        <v>ZF124</v>
      </c>
      <c r="F57" s="83" t="s">
        <v>76</v>
      </c>
      <c r="G57" s="84" t="s">
        <v>77</v>
      </c>
      <c r="H57" s="252" t="s">
        <v>13</v>
      </c>
      <c r="I57" s="228" t="str">
        <f>$P$56</f>
        <v>BBK303</v>
      </c>
      <c r="J57" s="203" t="str">
        <f>$Q$56</f>
        <v xml:space="preserve">BİTKİ MİKOLOJİSİ </v>
      </c>
      <c r="K57" s="209" t="s">
        <v>14</v>
      </c>
      <c r="L57" s="202" t="str">
        <f>$P$90</f>
        <v>BBK421</v>
      </c>
      <c r="M57" s="203" t="str">
        <f>$Q$90</f>
        <v>BİTKİ KORUMADA ÇEVRE SORUNLARI (SEÇ)</v>
      </c>
      <c r="N57" s="209" t="s">
        <v>15</v>
      </c>
      <c r="P57" s="52" t="s">
        <v>143</v>
      </c>
      <c r="Q57" s="53" t="s">
        <v>144</v>
      </c>
      <c r="R57" s="54">
        <v>2</v>
      </c>
      <c r="S57" s="54">
        <v>0</v>
      </c>
      <c r="T57" s="54">
        <v>2</v>
      </c>
      <c r="U57" s="54">
        <v>2</v>
      </c>
      <c r="V57" s="54">
        <v>3</v>
      </c>
      <c r="W57" s="73" t="s">
        <v>145</v>
      </c>
      <c r="X57" s="3">
        <f t="shared" si="22"/>
        <v>2</v>
      </c>
      <c r="Y57" s="3">
        <f t="shared" si="5"/>
        <v>0</v>
      </c>
    </row>
    <row r="58" spans="1:25" x14ac:dyDescent="0.25">
      <c r="A58" s="261"/>
      <c r="B58" s="65"/>
      <c r="C58" s="21"/>
      <c r="D58" s="22" t="str">
        <f>D56</f>
        <v>Dr. Öğr. Ü. Cuma BOLAT</v>
      </c>
      <c r="E58" s="23">
        <v>1</v>
      </c>
      <c r="F58" s="86"/>
      <c r="G58" s="87" t="s">
        <v>80</v>
      </c>
      <c r="H58" s="252">
        <v>0</v>
      </c>
      <c r="I58" s="229"/>
      <c r="J58" s="206" t="str">
        <f>$W$56</f>
        <v>Dr.Ö.Ü.Yaşar ALPTEKİN</v>
      </c>
      <c r="K58" s="210">
        <v>0</v>
      </c>
      <c r="L58" s="205"/>
      <c r="M58" s="206" t="str">
        <f>$W$90</f>
        <v>Prof.Dr.M Murat ASLAN</v>
      </c>
      <c r="N58" s="210">
        <v>1</v>
      </c>
      <c r="P58" s="52" t="s">
        <v>146</v>
      </c>
      <c r="Q58" s="53" t="s">
        <v>147</v>
      </c>
      <c r="R58" s="54">
        <v>2</v>
      </c>
      <c r="S58" s="54">
        <v>0</v>
      </c>
      <c r="T58" s="54">
        <v>2</v>
      </c>
      <c r="U58" s="54">
        <v>2</v>
      </c>
      <c r="V58" s="54">
        <v>2</v>
      </c>
      <c r="W58" s="73" t="s">
        <v>58</v>
      </c>
      <c r="X58" s="3">
        <f t="shared" si="22"/>
        <v>2</v>
      </c>
      <c r="Y58" s="3">
        <f t="shared" si="5"/>
        <v>0</v>
      </c>
    </row>
    <row r="59" spans="1:25" x14ac:dyDescent="0.25">
      <c r="A59" s="261"/>
      <c r="B59" s="63" t="s">
        <v>60</v>
      </c>
      <c r="C59" s="46"/>
      <c r="E59" s="56"/>
      <c r="F59" s="83" t="s">
        <v>76</v>
      </c>
      <c r="G59" s="84" t="s">
        <v>77</v>
      </c>
      <c r="H59" s="252" t="s">
        <v>13</v>
      </c>
      <c r="I59" s="228" t="str">
        <f>I57</f>
        <v>BBK303</v>
      </c>
      <c r="J59" s="203" t="str">
        <f>J57</f>
        <v xml:space="preserve">BİTKİ MİKOLOJİSİ </v>
      </c>
      <c r="K59" s="209" t="str">
        <f>K57</f>
        <v>ZF126</v>
      </c>
      <c r="L59" s="202" t="str">
        <f t="shared" ref="L59:N59" si="23">L57</f>
        <v>BBK421</v>
      </c>
      <c r="M59" s="203" t="str">
        <f t="shared" si="23"/>
        <v>BİTKİ KORUMADA ÇEVRE SORUNLARI (SEÇ)</v>
      </c>
      <c r="N59" s="209" t="str">
        <f t="shared" si="23"/>
        <v>ZF128</v>
      </c>
      <c r="P59" s="52" t="s">
        <v>148</v>
      </c>
      <c r="Q59" s="53" t="s">
        <v>149</v>
      </c>
      <c r="R59" s="54">
        <v>2</v>
      </c>
      <c r="S59" s="54">
        <v>2</v>
      </c>
      <c r="T59" s="54">
        <v>3</v>
      </c>
      <c r="U59" s="54">
        <v>4</v>
      </c>
      <c r="V59" s="54">
        <v>4</v>
      </c>
      <c r="W59" s="73" t="s">
        <v>150</v>
      </c>
      <c r="X59" s="3">
        <f t="shared" si="22"/>
        <v>4</v>
      </c>
      <c r="Y59" s="3">
        <f t="shared" si="5"/>
        <v>0</v>
      </c>
    </row>
    <row r="60" spans="1:25" ht="13.8" thickBot="1" x14ac:dyDescent="0.3">
      <c r="A60" s="261"/>
      <c r="B60" s="65"/>
      <c r="C60" s="50"/>
      <c r="E60" s="99"/>
      <c r="F60" s="86"/>
      <c r="G60" s="87" t="s">
        <v>80</v>
      </c>
      <c r="H60" s="252">
        <v>0</v>
      </c>
      <c r="I60" s="230"/>
      <c r="J60" s="212" t="str">
        <f>J58</f>
        <v>Dr.Ö.Ü.Yaşar ALPTEKİN</v>
      </c>
      <c r="K60" s="213">
        <v>0</v>
      </c>
      <c r="L60" s="211"/>
      <c r="M60" s="212" t="str">
        <f>M58</f>
        <v>Prof.Dr.M Murat ASLAN</v>
      </c>
      <c r="N60" s="213">
        <v>1</v>
      </c>
      <c r="P60" s="52" t="s">
        <v>151</v>
      </c>
      <c r="Q60" s="108" t="s">
        <v>152</v>
      </c>
      <c r="R60" s="54">
        <v>3</v>
      </c>
      <c r="S60" s="54">
        <v>0</v>
      </c>
      <c r="T60" s="54">
        <v>3</v>
      </c>
      <c r="U60" s="54">
        <v>3</v>
      </c>
      <c r="V60" s="54">
        <v>4</v>
      </c>
      <c r="W60" s="73" t="s">
        <v>153</v>
      </c>
      <c r="X60" s="3">
        <f t="shared" si="22"/>
        <v>3</v>
      </c>
      <c r="Y60" s="3">
        <f t="shared" si="5"/>
        <v>0</v>
      </c>
    </row>
    <row r="61" spans="1:25" ht="13.8" thickTop="1" x14ac:dyDescent="0.25">
      <c r="A61" s="261"/>
      <c r="B61" s="63" t="s">
        <v>63</v>
      </c>
      <c r="C61" s="17"/>
      <c r="D61" s="18"/>
      <c r="E61" s="19"/>
      <c r="F61" s="163"/>
      <c r="G61" s="164"/>
      <c r="H61" s="164"/>
      <c r="I61" s="64"/>
      <c r="J61" s="18"/>
      <c r="K61" s="19"/>
      <c r="L61" s="32" t="str">
        <f>$P$80</f>
        <v>BBK409</v>
      </c>
      <c r="M61" s="33" t="str">
        <f>$Q$80</f>
        <v>MEZUNİYET ÇALIŞMASI I</v>
      </c>
      <c r="N61" s="34" t="s">
        <v>15</v>
      </c>
      <c r="P61" s="52" t="s">
        <v>154</v>
      </c>
      <c r="Q61" s="53" t="s">
        <v>155</v>
      </c>
      <c r="R61" s="54">
        <v>0</v>
      </c>
      <c r="S61" s="54">
        <v>4</v>
      </c>
      <c r="T61" s="54">
        <v>0</v>
      </c>
      <c r="U61" s="54">
        <v>4</v>
      </c>
      <c r="V61" s="54">
        <v>2</v>
      </c>
      <c r="W61" s="101" t="s">
        <v>156</v>
      </c>
      <c r="X61" s="3">
        <f t="shared" si="22"/>
        <v>4</v>
      </c>
      <c r="Y61" s="3">
        <f t="shared" si="5"/>
        <v>0</v>
      </c>
    </row>
    <row r="62" spans="1:25" x14ac:dyDescent="0.25">
      <c r="A62" s="261"/>
      <c r="B62" s="65"/>
      <c r="C62" s="27"/>
      <c r="D62" s="30"/>
      <c r="E62" s="29"/>
      <c r="F62" s="27"/>
      <c r="G62" s="30"/>
      <c r="H62" s="29"/>
      <c r="I62" s="67"/>
      <c r="J62" s="30"/>
      <c r="K62" s="29"/>
      <c r="L62" s="21"/>
      <c r="M62" s="22" t="str">
        <f>$W$80</f>
        <v>Bölüm Öğretim Üyeleri</v>
      </c>
      <c r="N62" s="23">
        <v>0</v>
      </c>
      <c r="P62" s="54"/>
      <c r="Q62" s="98" t="s">
        <v>109</v>
      </c>
      <c r="R62" s="54"/>
      <c r="S62" s="54"/>
      <c r="T62" s="54"/>
      <c r="U62" s="54"/>
      <c r="V62" s="54">
        <v>3</v>
      </c>
      <c r="W62" s="73"/>
      <c r="Y62" s="3">
        <f t="shared" si="5"/>
        <v>0</v>
      </c>
    </row>
    <row r="63" spans="1:25" x14ac:dyDescent="0.25">
      <c r="A63" s="261"/>
      <c r="B63" s="63" t="s">
        <v>70</v>
      </c>
      <c r="C63" s="17"/>
      <c r="D63" s="18"/>
      <c r="E63" s="19"/>
      <c r="F63" s="17"/>
      <c r="G63" s="18"/>
      <c r="H63" s="19"/>
      <c r="I63" s="17"/>
      <c r="J63" s="18"/>
      <c r="K63" s="19"/>
      <c r="L63" s="32" t="str">
        <f>L61</f>
        <v>BBK409</v>
      </c>
      <c r="M63" s="33" t="str">
        <f>M61</f>
        <v>MEZUNİYET ÇALIŞMASI I</v>
      </c>
      <c r="N63" s="34" t="str">
        <f>N61</f>
        <v>ZF128</v>
      </c>
      <c r="P63" s="54"/>
      <c r="Q63" s="98" t="s">
        <v>110</v>
      </c>
      <c r="R63" s="54"/>
      <c r="S63" s="54"/>
      <c r="T63" s="54"/>
      <c r="U63" s="54"/>
      <c r="V63" s="54">
        <v>4</v>
      </c>
      <c r="W63" s="73"/>
      <c r="Y63" s="3">
        <f t="shared" si="5"/>
        <v>0</v>
      </c>
    </row>
    <row r="64" spans="1:25" ht="13.8" thickBot="1" x14ac:dyDescent="0.3">
      <c r="A64" s="262"/>
      <c r="B64" s="81"/>
      <c r="C64" s="76"/>
      <c r="D64" s="70"/>
      <c r="E64" s="71"/>
      <c r="F64" s="76"/>
      <c r="G64" s="70"/>
      <c r="H64" s="71"/>
      <c r="I64" s="76"/>
      <c r="J64" s="70"/>
      <c r="K64" s="71"/>
      <c r="L64" s="93"/>
      <c r="M64" s="94" t="str">
        <f>M62</f>
        <v>Bölüm Öğretim Üyeleri</v>
      </c>
      <c r="N64" s="95">
        <v>0</v>
      </c>
      <c r="P64" s="54"/>
      <c r="Q64" s="98"/>
      <c r="R64" s="54"/>
      <c r="S64" s="54"/>
      <c r="T64" s="54"/>
      <c r="U64" s="54"/>
      <c r="V64" s="54"/>
      <c r="W64" s="73"/>
      <c r="Y64" s="3">
        <f t="shared" si="5"/>
        <v>0</v>
      </c>
    </row>
    <row r="65" spans="1:25" ht="13.8" thickTop="1" x14ac:dyDescent="0.25">
      <c r="A65" s="260" t="s">
        <v>157</v>
      </c>
      <c r="B65" s="8" t="s">
        <v>9</v>
      </c>
      <c r="C65" s="12" t="str">
        <f>$P$10</f>
        <v>BOZ101</v>
      </c>
      <c r="D65" s="13" t="str">
        <f>$Q$10</f>
        <v>TÜRK DİLİ I</v>
      </c>
      <c r="E65" s="40" t="s">
        <v>13</v>
      </c>
      <c r="F65" s="17"/>
      <c r="G65" s="18"/>
      <c r="H65" s="56"/>
      <c r="I65" s="32" t="str">
        <f>$P$61</f>
        <v>BBK313</v>
      </c>
      <c r="J65" s="33" t="str">
        <f>$Q$61</f>
        <v>MESLEKİ UYGULAMA I</v>
      </c>
      <c r="K65" s="34" t="s">
        <v>14</v>
      </c>
      <c r="L65" s="17"/>
      <c r="M65" s="18"/>
      <c r="N65" s="19"/>
      <c r="P65" s="263" t="s">
        <v>158</v>
      </c>
      <c r="Q65" s="263"/>
      <c r="R65" s="263"/>
      <c r="S65" s="263"/>
      <c r="T65" s="263"/>
      <c r="U65" s="263"/>
      <c r="V65" s="263"/>
      <c r="W65" s="73"/>
      <c r="Y65" s="3">
        <f t="shared" si="5"/>
        <v>0</v>
      </c>
    </row>
    <row r="66" spans="1:25" x14ac:dyDescent="0.25">
      <c r="A66" s="261"/>
      <c r="B66" s="20"/>
      <c r="C66" s="24"/>
      <c r="D66" s="25" t="s">
        <v>159</v>
      </c>
      <c r="E66" s="26">
        <v>1</v>
      </c>
      <c r="F66" s="27"/>
      <c r="G66" s="30"/>
      <c r="H66" s="66"/>
      <c r="I66" s="21"/>
      <c r="J66" s="22" t="str">
        <f>$W$61</f>
        <v>Bölüm Öğretim Üyeleri</v>
      </c>
      <c r="K66" s="23">
        <v>0</v>
      </c>
      <c r="L66" s="27"/>
      <c r="M66" s="30"/>
      <c r="N66" s="29"/>
      <c r="P66" s="52" t="s">
        <v>160</v>
      </c>
      <c r="Q66" s="53" t="s">
        <v>161</v>
      </c>
      <c r="R66" s="54">
        <v>2</v>
      </c>
      <c r="S66" s="54">
        <v>0</v>
      </c>
      <c r="T66" s="54">
        <v>2</v>
      </c>
      <c r="U66" s="54">
        <v>2</v>
      </c>
      <c r="V66" s="54">
        <v>3</v>
      </c>
      <c r="W66" s="55" t="s">
        <v>150</v>
      </c>
      <c r="X66" s="3">
        <f t="shared" ref="X66:X71" si="24">COUNTIF(I$5:I$104,P66)</f>
        <v>2</v>
      </c>
      <c r="Y66" s="3">
        <f t="shared" si="5"/>
        <v>0</v>
      </c>
    </row>
    <row r="67" spans="1:25" x14ac:dyDescent="0.25">
      <c r="A67" s="261"/>
      <c r="B67" s="31" t="s">
        <v>19</v>
      </c>
      <c r="C67" s="35" t="str">
        <f>C65</f>
        <v>BOZ101</v>
      </c>
      <c r="D67" s="36" t="str">
        <f>D65</f>
        <v>TÜRK DİLİ I</v>
      </c>
      <c r="E67" s="14" t="s">
        <v>13</v>
      </c>
      <c r="F67" s="17"/>
      <c r="G67" s="18"/>
      <c r="H67" s="56"/>
      <c r="I67" s="32" t="str">
        <f t="shared" ref="I67:J72" si="25">I65</f>
        <v>BBK313</v>
      </c>
      <c r="J67" s="33" t="str">
        <f t="shared" si="25"/>
        <v>MESLEKİ UYGULAMA I</v>
      </c>
      <c r="K67" s="34" t="str">
        <f>K65</f>
        <v>ZF126</v>
      </c>
      <c r="L67" s="17"/>
      <c r="M67" s="18"/>
      <c r="N67" s="19"/>
      <c r="P67" s="52" t="s">
        <v>162</v>
      </c>
      <c r="Q67" s="98" t="s">
        <v>163</v>
      </c>
      <c r="R67" s="54">
        <v>2</v>
      </c>
      <c r="S67" s="54">
        <v>0</v>
      </c>
      <c r="T67" s="54">
        <v>2</v>
      </c>
      <c r="U67" s="54">
        <v>2</v>
      </c>
      <c r="V67" s="54">
        <v>3</v>
      </c>
      <c r="W67" s="55" t="s">
        <v>164</v>
      </c>
      <c r="X67" s="3">
        <f t="shared" si="24"/>
        <v>0</v>
      </c>
      <c r="Y67" s="3">
        <f t="shared" si="5"/>
        <v>100</v>
      </c>
    </row>
    <row r="68" spans="1:25" ht="13.8" thickBot="1" x14ac:dyDescent="0.3">
      <c r="A68" s="261"/>
      <c r="B68" s="20"/>
      <c r="C68" s="24"/>
      <c r="D68" s="40" t="str">
        <f>D66</f>
        <v>Öğr. Gör. Arif ÖZGEN</v>
      </c>
      <c r="E68" s="41">
        <v>1</v>
      </c>
      <c r="F68" s="76"/>
      <c r="G68" s="70"/>
      <c r="H68" s="99"/>
      <c r="I68" s="93"/>
      <c r="J68" s="94" t="str">
        <f t="shared" si="25"/>
        <v>Bölüm Öğretim Üyeleri</v>
      </c>
      <c r="K68" s="95">
        <v>0</v>
      </c>
      <c r="L68" s="76"/>
      <c r="M68" s="70"/>
      <c r="N68" s="71"/>
      <c r="P68" s="52" t="s">
        <v>165</v>
      </c>
      <c r="Q68" s="98" t="s">
        <v>166</v>
      </c>
      <c r="R68" s="54">
        <v>2</v>
      </c>
      <c r="S68" s="54">
        <v>0</v>
      </c>
      <c r="T68" s="54">
        <v>2</v>
      </c>
      <c r="U68" s="54">
        <v>2</v>
      </c>
      <c r="V68" s="54">
        <v>3</v>
      </c>
      <c r="W68" s="73"/>
      <c r="X68" s="3">
        <f t="shared" si="24"/>
        <v>0</v>
      </c>
      <c r="Y68" s="3">
        <f t="shared" si="5"/>
        <v>100</v>
      </c>
    </row>
    <row r="69" spans="1:25" ht="13.8" thickTop="1" x14ac:dyDescent="0.25">
      <c r="A69" s="261"/>
      <c r="B69" s="31" t="s">
        <v>21</v>
      </c>
      <c r="C69" s="35" t="s">
        <v>35</v>
      </c>
      <c r="D69" s="36" t="s">
        <v>36</v>
      </c>
      <c r="E69" s="109" t="s">
        <v>13</v>
      </c>
      <c r="F69" s="17"/>
      <c r="G69" s="18"/>
      <c r="H69" s="19"/>
      <c r="I69" s="32" t="str">
        <f t="shared" si="25"/>
        <v>BBK313</v>
      </c>
      <c r="J69" s="33" t="str">
        <f t="shared" si="25"/>
        <v>MESLEKİ UYGULAMA I</v>
      </c>
      <c r="K69" s="34" t="str">
        <f>K67</f>
        <v>ZF126</v>
      </c>
      <c r="L69" s="17"/>
      <c r="M69" s="18"/>
      <c r="N69" s="19"/>
      <c r="P69" s="52" t="s">
        <v>167</v>
      </c>
      <c r="Q69" s="98" t="s">
        <v>168</v>
      </c>
      <c r="R69" s="54">
        <v>2</v>
      </c>
      <c r="S69" s="54">
        <v>0</v>
      </c>
      <c r="T69" s="54">
        <v>2</v>
      </c>
      <c r="U69" s="54">
        <v>2</v>
      </c>
      <c r="V69" s="54">
        <v>3</v>
      </c>
      <c r="W69" s="73"/>
      <c r="X69" s="3">
        <f t="shared" si="24"/>
        <v>0</v>
      </c>
      <c r="Y69" s="3">
        <f t="shared" si="5"/>
        <v>100</v>
      </c>
    </row>
    <row r="70" spans="1:25" ht="13.8" thickBot="1" x14ac:dyDescent="0.3">
      <c r="A70" s="261"/>
      <c r="B70" s="20"/>
      <c r="C70" s="24"/>
      <c r="D70" s="25" t="s">
        <v>37</v>
      </c>
      <c r="E70" s="110">
        <v>1</v>
      </c>
      <c r="F70" s="27"/>
      <c r="G70" s="30"/>
      <c r="H70" s="29"/>
      <c r="I70" s="21"/>
      <c r="J70" s="22" t="str">
        <f t="shared" si="25"/>
        <v>Bölüm Öğretim Üyeleri</v>
      </c>
      <c r="K70" s="23">
        <v>0</v>
      </c>
      <c r="L70" s="27"/>
      <c r="M70" s="30"/>
      <c r="N70" s="29"/>
      <c r="P70" s="52" t="s">
        <v>169</v>
      </c>
      <c r="Q70" s="53" t="s">
        <v>170</v>
      </c>
      <c r="R70" s="54">
        <v>2</v>
      </c>
      <c r="S70" s="54">
        <v>2</v>
      </c>
      <c r="T70" s="54">
        <v>3</v>
      </c>
      <c r="U70" s="54">
        <v>4</v>
      </c>
      <c r="V70" s="54">
        <v>4</v>
      </c>
      <c r="W70" s="73" t="s">
        <v>171</v>
      </c>
      <c r="X70" s="3">
        <f t="shared" si="24"/>
        <v>4</v>
      </c>
      <c r="Y70" s="3">
        <f t="shared" si="5"/>
        <v>0</v>
      </c>
    </row>
    <row r="71" spans="1:25" ht="13.8" thickTop="1" x14ac:dyDescent="0.25">
      <c r="A71" s="261"/>
      <c r="B71" s="31" t="s">
        <v>34</v>
      </c>
      <c r="C71" s="12" t="s">
        <v>35</v>
      </c>
      <c r="D71" s="13" t="s">
        <v>36</v>
      </c>
      <c r="E71" s="40" t="str">
        <f>E69</f>
        <v>ZF-UZ-1</v>
      </c>
      <c r="F71" s="17"/>
      <c r="G71" s="18"/>
      <c r="H71" s="19"/>
      <c r="I71" s="32" t="str">
        <f t="shared" si="25"/>
        <v>BBK313</v>
      </c>
      <c r="J71" s="33" t="str">
        <f t="shared" si="25"/>
        <v>MESLEKİ UYGULAMA I</v>
      </c>
      <c r="K71" s="34" t="str">
        <f>K69</f>
        <v>ZF126</v>
      </c>
      <c r="L71" s="17"/>
      <c r="M71" s="18"/>
      <c r="N71" s="19"/>
      <c r="P71" s="52" t="s">
        <v>172</v>
      </c>
      <c r="Q71" s="98" t="s">
        <v>173</v>
      </c>
      <c r="R71" s="54">
        <v>2</v>
      </c>
      <c r="S71" s="54">
        <v>2</v>
      </c>
      <c r="T71" s="54">
        <v>3</v>
      </c>
      <c r="U71" s="54">
        <v>4</v>
      </c>
      <c r="V71" s="54">
        <v>4</v>
      </c>
      <c r="W71" s="111" t="s">
        <v>174</v>
      </c>
      <c r="X71" s="3">
        <f t="shared" si="24"/>
        <v>0</v>
      </c>
      <c r="Y71" s="3">
        <f t="shared" si="5"/>
        <v>100</v>
      </c>
    </row>
    <row r="72" spans="1:25" ht="13.8" thickBot="1" x14ac:dyDescent="0.3">
      <c r="A72" s="261"/>
      <c r="B72" s="20"/>
      <c r="C72" s="24"/>
      <c r="D72" s="25" t="s">
        <v>37</v>
      </c>
      <c r="E72" s="26">
        <v>1</v>
      </c>
      <c r="F72" s="76"/>
      <c r="G72" s="70"/>
      <c r="H72" s="71"/>
      <c r="I72" s="93"/>
      <c r="J72" s="94" t="str">
        <f t="shared" si="25"/>
        <v>Bölüm Öğretim Üyeleri</v>
      </c>
      <c r="K72" s="95">
        <v>0</v>
      </c>
      <c r="L72" s="76"/>
      <c r="M72" s="70"/>
      <c r="N72" s="71"/>
      <c r="P72" s="104"/>
      <c r="Q72" s="105" t="s">
        <v>131</v>
      </c>
      <c r="R72" s="48">
        <f>SUM(R55:R64)</f>
        <v>13</v>
      </c>
      <c r="S72" s="48">
        <f>SUM(S55:S64)</f>
        <v>10</v>
      </c>
      <c r="T72" s="48">
        <f>SUM(T55:T64)</f>
        <v>16</v>
      </c>
      <c r="U72" s="48"/>
      <c r="V72" s="48">
        <f>SUM(V55:V64)</f>
        <v>30</v>
      </c>
      <c r="W72" s="48"/>
      <c r="Y72" s="3">
        <f t="shared" si="5"/>
        <v>0</v>
      </c>
    </row>
    <row r="73" spans="1:25" ht="13.8" thickTop="1" x14ac:dyDescent="0.25">
      <c r="A73" s="261"/>
      <c r="B73" s="63" t="s">
        <v>41</v>
      </c>
      <c r="C73" s="35" t="str">
        <f>$P$12</f>
        <v>BOZ121</v>
      </c>
      <c r="D73" s="36" t="str">
        <f>$Q$12</f>
        <v>İNGİLİZCE I</v>
      </c>
      <c r="E73" s="14" t="s">
        <v>13</v>
      </c>
      <c r="F73" s="83" t="str">
        <f>$P$46</f>
        <v>BBK211</v>
      </c>
      <c r="G73" s="84" t="str">
        <f>$Q$46</f>
        <v>TARIM EKONOMİSİ VE İŞLETMECİLİĞİ (SEÇ)</v>
      </c>
      <c r="H73" s="85" t="s">
        <v>134</v>
      </c>
      <c r="I73" s="202" t="str">
        <f>$P$57</f>
        <v>BBK305</v>
      </c>
      <c r="J73" s="203" t="str">
        <f>$Q$57</f>
        <v>BÖCEK EKOLOJİSİ VE EPİDEMİYOLOJİSİ</v>
      </c>
      <c r="K73" s="209" t="str">
        <f>K71</f>
        <v>ZF126</v>
      </c>
      <c r="L73" s="185" t="str">
        <f>$P$79</f>
        <v>BBK407</v>
      </c>
      <c r="M73" s="186" t="str">
        <f>$Q$79</f>
        <v>SEBZE VE SÜS BİTKİLERİ ZARARLILARI</v>
      </c>
      <c r="N73" s="187" t="s">
        <v>221</v>
      </c>
      <c r="P73" s="96"/>
      <c r="Q73" s="96"/>
      <c r="R73" s="38"/>
      <c r="S73" s="38"/>
      <c r="T73" s="38"/>
      <c r="U73" s="38"/>
      <c r="V73" s="38"/>
      <c r="W73" s="38"/>
      <c r="Y73" s="3">
        <f t="shared" si="5"/>
        <v>0</v>
      </c>
    </row>
    <row r="74" spans="1:25" ht="14.4" x14ac:dyDescent="0.25">
      <c r="A74" s="261"/>
      <c r="B74" s="65"/>
      <c r="C74" s="24"/>
      <c r="D74" s="40" t="s">
        <v>175</v>
      </c>
      <c r="E74" s="41">
        <v>1</v>
      </c>
      <c r="F74" s="86"/>
      <c r="G74" s="87" t="s">
        <v>176</v>
      </c>
      <c r="H74" s="88">
        <v>1</v>
      </c>
      <c r="I74" s="205"/>
      <c r="J74" s="206" t="str">
        <f>$W$57</f>
        <v>Prof.Dr.M Kubilay ER</v>
      </c>
      <c r="K74" s="210">
        <v>1</v>
      </c>
      <c r="L74" s="188"/>
      <c r="M74" s="191" t="s">
        <v>177</v>
      </c>
      <c r="N74" s="190">
        <v>1</v>
      </c>
      <c r="P74" s="266" t="s">
        <v>178</v>
      </c>
      <c r="Q74" s="266"/>
      <c r="R74" s="266"/>
      <c r="S74" s="266"/>
      <c r="T74" s="266"/>
      <c r="U74" s="266"/>
      <c r="V74" s="266"/>
      <c r="W74" s="267"/>
      <c r="Y74" s="3">
        <f t="shared" si="5"/>
        <v>0</v>
      </c>
    </row>
    <row r="75" spans="1:25" x14ac:dyDescent="0.25">
      <c r="A75" s="261"/>
      <c r="B75" s="63" t="s">
        <v>50</v>
      </c>
      <c r="C75" s="35" t="str">
        <f t="shared" ref="C75:D75" si="26">C73</f>
        <v>BOZ121</v>
      </c>
      <c r="D75" s="36" t="str">
        <f t="shared" si="26"/>
        <v>İNGİLİZCE I</v>
      </c>
      <c r="E75" s="109" t="s">
        <v>13</v>
      </c>
      <c r="F75" s="83" t="str">
        <f t="shared" ref="F75:N75" si="27">F73</f>
        <v>BBK211</v>
      </c>
      <c r="G75" s="84" t="str">
        <f t="shared" si="27"/>
        <v>TARIM EKONOMİSİ VE İŞLETMECİLİĞİ (SEÇ)</v>
      </c>
      <c r="H75" s="85" t="str">
        <f t="shared" si="27"/>
        <v>ANFI1</v>
      </c>
      <c r="I75" s="202" t="str">
        <f t="shared" si="27"/>
        <v>BBK305</v>
      </c>
      <c r="J75" s="203" t="str">
        <f t="shared" si="27"/>
        <v>BÖCEK EKOLOJİSİ VE EPİDEMİYOLOJİSİ</v>
      </c>
      <c r="K75" s="209" t="str">
        <f t="shared" si="27"/>
        <v>ZF126</v>
      </c>
      <c r="L75" s="185" t="str">
        <f t="shared" si="27"/>
        <v>BBK407</v>
      </c>
      <c r="M75" s="186" t="str">
        <f t="shared" si="27"/>
        <v>SEBZE VE SÜS BİTKİLERİ ZARARLILARI</v>
      </c>
      <c r="N75" s="187" t="str">
        <f t="shared" si="27"/>
        <v>ZF-UZ-4</v>
      </c>
      <c r="P75" s="48" t="s">
        <v>22</v>
      </c>
      <c r="Q75" s="48" t="s">
        <v>23</v>
      </c>
      <c r="R75" s="48" t="s">
        <v>24</v>
      </c>
      <c r="S75" s="48" t="s">
        <v>25</v>
      </c>
      <c r="T75" s="48" t="s">
        <v>26</v>
      </c>
      <c r="U75" s="48"/>
      <c r="V75" s="48" t="s">
        <v>28</v>
      </c>
      <c r="W75" s="48" t="s">
        <v>29</v>
      </c>
      <c r="Y75" s="3">
        <f t="shared" ref="Y75:Y91" si="28">IF(U75=X75,0,100)</f>
        <v>0</v>
      </c>
    </row>
    <row r="76" spans="1:25" ht="13.8" thickBot="1" x14ac:dyDescent="0.3">
      <c r="A76" s="261"/>
      <c r="B76" s="65"/>
      <c r="C76" s="24"/>
      <c r="D76" s="25" t="str">
        <f>D74</f>
        <v>Öğr.Gör.Z Kemal Hasan CACAOĞLU</v>
      </c>
      <c r="E76" s="110">
        <v>1</v>
      </c>
      <c r="F76" s="89"/>
      <c r="G76" s="90" t="str">
        <f>G74</f>
        <v>Prof. Dr. Emine İKİKAT TÜMER</v>
      </c>
      <c r="H76" s="91">
        <v>1</v>
      </c>
      <c r="I76" s="211"/>
      <c r="J76" s="212" t="str">
        <f>J74</f>
        <v>Prof.Dr.M Kubilay ER</v>
      </c>
      <c r="K76" s="213">
        <v>1</v>
      </c>
      <c r="L76" s="197"/>
      <c r="M76" s="198" t="str">
        <f>M74</f>
        <v>Doç .Dr. Tülin Özsisli</v>
      </c>
      <c r="N76" s="199">
        <v>1</v>
      </c>
      <c r="P76" s="52" t="s">
        <v>179</v>
      </c>
      <c r="Q76" s="53" t="s">
        <v>180</v>
      </c>
      <c r="R76" s="54">
        <v>2</v>
      </c>
      <c r="S76" s="54">
        <v>2</v>
      </c>
      <c r="T76" s="54">
        <v>3</v>
      </c>
      <c r="U76" s="54">
        <v>4</v>
      </c>
      <c r="V76" s="54">
        <v>5</v>
      </c>
      <c r="W76" s="55" t="s">
        <v>105</v>
      </c>
      <c r="X76" s="3">
        <f t="shared" ref="X76:X81" si="29">COUNTIF(L$9:L$104,P76)</f>
        <v>4</v>
      </c>
      <c r="Y76" s="3">
        <f t="shared" si="28"/>
        <v>0</v>
      </c>
    </row>
    <row r="77" spans="1:25" ht="13.8" thickTop="1" x14ac:dyDescent="0.25">
      <c r="A77" s="261"/>
      <c r="B77" s="63" t="s">
        <v>55</v>
      </c>
      <c r="C77" s="12" t="str">
        <f>$P$22</f>
        <v>BOZ141</v>
      </c>
      <c r="D77" s="13" t="str">
        <f>$Q$22</f>
        <v>BEDEN EĞİTİMİ I</v>
      </c>
      <c r="E77" s="40" t="s">
        <v>13</v>
      </c>
      <c r="F77" s="83" t="str">
        <f t="shared" ref="F77:H77" si="30">F75</f>
        <v>BBK211</v>
      </c>
      <c r="G77" s="84" t="str">
        <f t="shared" si="30"/>
        <v>TARIM EKONOMİSİ VE İŞLETMECİLİĞİ (SEÇ)</v>
      </c>
      <c r="H77" s="85" t="str">
        <f t="shared" si="30"/>
        <v>ANFI1</v>
      </c>
      <c r="I77" s="165" t="str">
        <f>$P$58</f>
        <v>BBK307</v>
      </c>
      <c r="J77" s="166" t="str">
        <f>$Q$58</f>
        <v>BİYOTEKNOLOJİ</v>
      </c>
      <c r="K77" s="167" t="s">
        <v>220</v>
      </c>
      <c r="L77" s="185" t="str">
        <f>$P$79</f>
        <v>BBK407</v>
      </c>
      <c r="M77" s="186" t="str">
        <f>$Q$79</f>
        <v>SEBZE VE SÜS BİTKİLERİ ZARARLILARI</v>
      </c>
      <c r="N77" s="187" t="s">
        <v>221</v>
      </c>
      <c r="P77" s="52" t="s">
        <v>181</v>
      </c>
      <c r="Q77" s="53" t="s">
        <v>182</v>
      </c>
      <c r="R77" s="54">
        <v>2</v>
      </c>
      <c r="S77" s="54">
        <v>2</v>
      </c>
      <c r="T77" s="54">
        <v>3</v>
      </c>
      <c r="U77" s="54">
        <v>4</v>
      </c>
      <c r="V77" s="54">
        <v>5</v>
      </c>
      <c r="W77" s="55" t="s">
        <v>105</v>
      </c>
      <c r="X77" s="3">
        <f t="shared" si="29"/>
        <v>4</v>
      </c>
      <c r="Y77" s="3">
        <f t="shared" si="28"/>
        <v>0</v>
      </c>
    </row>
    <row r="78" spans="1:25" x14ac:dyDescent="0.25">
      <c r="A78" s="261"/>
      <c r="B78" s="65"/>
      <c r="C78" s="24"/>
      <c r="D78" s="25" t="s">
        <v>183</v>
      </c>
      <c r="E78" s="26">
        <v>1</v>
      </c>
      <c r="F78" s="86"/>
      <c r="G78" s="87" t="str">
        <f>G76</f>
        <v>Prof. Dr. Emine İKİKAT TÜMER</v>
      </c>
      <c r="H78" s="88">
        <v>1</v>
      </c>
      <c r="I78" s="168"/>
      <c r="J78" s="177" t="s">
        <v>46</v>
      </c>
      <c r="K78" s="170">
        <v>1</v>
      </c>
      <c r="L78" s="188"/>
      <c r="M78" s="191" t="s">
        <v>177</v>
      </c>
      <c r="N78" s="190">
        <v>0</v>
      </c>
      <c r="P78" s="52" t="s">
        <v>184</v>
      </c>
      <c r="Q78" s="53" t="s">
        <v>185</v>
      </c>
      <c r="R78" s="54">
        <v>2</v>
      </c>
      <c r="S78" s="54">
        <v>2</v>
      </c>
      <c r="T78" s="54">
        <v>3</v>
      </c>
      <c r="U78" s="54">
        <v>4</v>
      </c>
      <c r="V78" s="54">
        <v>3</v>
      </c>
      <c r="W78" s="55" t="s">
        <v>186</v>
      </c>
      <c r="X78" s="3">
        <f t="shared" si="29"/>
        <v>4</v>
      </c>
      <c r="Y78" s="3">
        <f t="shared" si="28"/>
        <v>0</v>
      </c>
    </row>
    <row r="79" spans="1:25" x14ac:dyDescent="0.25">
      <c r="A79" s="261"/>
      <c r="B79" s="63" t="s">
        <v>60</v>
      </c>
      <c r="C79" s="35" t="str">
        <f>C77</f>
        <v>BOZ141</v>
      </c>
      <c r="D79" s="36" t="str">
        <f>D77</f>
        <v>BEDEN EĞİTİMİ I</v>
      </c>
      <c r="E79" s="14" t="s">
        <v>13</v>
      </c>
      <c r="F79" s="17"/>
      <c r="G79" s="18"/>
      <c r="H79" s="19"/>
      <c r="I79" s="165" t="str">
        <f>I77</f>
        <v>BBK307</v>
      </c>
      <c r="J79" s="166" t="str">
        <f>J77</f>
        <v>BİYOTEKNOLOJİ</v>
      </c>
      <c r="K79" s="167" t="str">
        <f>K77</f>
        <v>ZF-UZ-3</v>
      </c>
      <c r="L79" s="185" t="str">
        <f t="shared" ref="L79:N79" si="31">L77</f>
        <v>BBK407</v>
      </c>
      <c r="M79" s="186" t="str">
        <f t="shared" si="31"/>
        <v>SEBZE VE SÜS BİTKİLERİ ZARARLILARI</v>
      </c>
      <c r="N79" s="187" t="str">
        <f t="shared" si="31"/>
        <v>ZF-UZ-4</v>
      </c>
      <c r="P79" s="52" t="s">
        <v>187</v>
      </c>
      <c r="Q79" s="53" t="s">
        <v>188</v>
      </c>
      <c r="R79" s="54">
        <v>2</v>
      </c>
      <c r="S79" s="54">
        <v>2</v>
      </c>
      <c r="T79" s="54">
        <v>3</v>
      </c>
      <c r="U79" s="54">
        <v>4</v>
      </c>
      <c r="V79" s="54">
        <v>4</v>
      </c>
      <c r="W79" s="55" t="s">
        <v>189</v>
      </c>
      <c r="X79" s="3">
        <f t="shared" si="29"/>
        <v>4</v>
      </c>
      <c r="Y79" s="3">
        <f t="shared" si="28"/>
        <v>0</v>
      </c>
    </row>
    <row r="80" spans="1:25" ht="13.8" thickBot="1" x14ac:dyDescent="0.3">
      <c r="A80" s="261"/>
      <c r="B80" s="65"/>
      <c r="C80" s="24"/>
      <c r="D80" s="40" t="str">
        <f>D78</f>
        <v>Öğr. Gör. Ziya BOYRAZ</v>
      </c>
      <c r="E80" s="41">
        <v>1</v>
      </c>
      <c r="F80" s="76"/>
      <c r="G80" s="70"/>
      <c r="H80" s="71"/>
      <c r="I80" s="168"/>
      <c r="J80" s="169" t="str">
        <f>J78</f>
        <v>Prof. Dr. Nihal BUZKAN</v>
      </c>
      <c r="K80" s="178">
        <v>1</v>
      </c>
      <c r="L80" s="197"/>
      <c r="M80" s="198" t="str">
        <f>M78</f>
        <v>Doç .Dr. Tülin Özsisli</v>
      </c>
      <c r="N80" s="199">
        <v>0</v>
      </c>
      <c r="P80" s="52" t="s">
        <v>190</v>
      </c>
      <c r="Q80" s="53" t="s">
        <v>191</v>
      </c>
      <c r="R80" s="54">
        <v>0</v>
      </c>
      <c r="S80" s="54">
        <v>2</v>
      </c>
      <c r="T80" s="54">
        <v>0</v>
      </c>
      <c r="U80" s="54">
        <v>2</v>
      </c>
      <c r="V80" s="54">
        <v>2</v>
      </c>
      <c r="W80" s="101" t="s">
        <v>156</v>
      </c>
      <c r="X80" s="3">
        <f t="shared" si="29"/>
        <v>2</v>
      </c>
      <c r="Y80" s="3">
        <f t="shared" si="28"/>
        <v>0</v>
      </c>
    </row>
    <row r="81" spans="1:25" ht="13.8" thickTop="1" x14ac:dyDescent="0.25">
      <c r="A81" s="261"/>
      <c r="B81" s="63" t="s">
        <v>63</v>
      </c>
      <c r="C81" s="46"/>
      <c r="E81" s="46"/>
      <c r="F81" s="64"/>
      <c r="G81" s="18"/>
      <c r="H81" s="19"/>
      <c r="I81" s="57"/>
      <c r="K81" s="57"/>
      <c r="L81" s="100"/>
      <c r="M81" s="15"/>
      <c r="N81" s="16"/>
      <c r="P81" s="52" t="s">
        <v>192</v>
      </c>
      <c r="Q81" s="53" t="s">
        <v>193</v>
      </c>
      <c r="R81" s="54">
        <v>0</v>
      </c>
      <c r="S81" s="54">
        <v>2</v>
      </c>
      <c r="T81" s="54">
        <v>1</v>
      </c>
      <c r="U81" s="54">
        <v>2</v>
      </c>
      <c r="V81" s="54">
        <v>2</v>
      </c>
      <c r="W81" s="112" t="s">
        <v>194</v>
      </c>
      <c r="X81" s="3">
        <f t="shared" si="29"/>
        <v>2</v>
      </c>
      <c r="Y81" s="3">
        <f t="shared" si="28"/>
        <v>0</v>
      </c>
    </row>
    <row r="82" spans="1:25" x14ac:dyDescent="0.25">
      <c r="A82" s="261"/>
      <c r="B82" s="65"/>
      <c r="C82" s="50"/>
      <c r="E82" s="50"/>
      <c r="F82" s="67"/>
      <c r="G82" s="30"/>
      <c r="H82" s="29"/>
      <c r="I82" s="50"/>
      <c r="K82" s="50"/>
      <c r="L82" s="67"/>
      <c r="M82" s="28"/>
      <c r="N82" s="29"/>
      <c r="P82" s="54"/>
      <c r="Q82" s="98" t="s">
        <v>109</v>
      </c>
      <c r="R82" s="54"/>
      <c r="S82" s="54"/>
      <c r="T82" s="54"/>
      <c r="U82" s="54"/>
      <c r="V82" s="54">
        <v>3</v>
      </c>
      <c r="W82" s="55"/>
      <c r="Y82" s="3">
        <f t="shared" si="28"/>
        <v>0</v>
      </c>
    </row>
    <row r="83" spans="1:25" x14ac:dyDescent="0.25">
      <c r="A83" s="261"/>
      <c r="B83" s="63" t="s">
        <v>70</v>
      </c>
      <c r="C83" s="17"/>
      <c r="D83" s="18"/>
      <c r="E83" s="19"/>
      <c r="F83" s="17"/>
      <c r="G83" s="18"/>
      <c r="H83" s="19"/>
      <c r="I83" s="17"/>
      <c r="J83" s="18"/>
      <c r="K83" s="19"/>
      <c r="L83" s="64"/>
      <c r="M83" s="18"/>
      <c r="N83" s="19"/>
      <c r="P83" s="54"/>
      <c r="Q83" s="98" t="s">
        <v>110</v>
      </c>
      <c r="R83" s="54"/>
      <c r="S83" s="54"/>
      <c r="T83" s="54"/>
      <c r="U83" s="54"/>
      <c r="V83" s="54">
        <v>3</v>
      </c>
      <c r="W83" s="55"/>
      <c r="Y83" s="3">
        <f t="shared" si="28"/>
        <v>0</v>
      </c>
    </row>
    <row r="84" spans="1:25" ht="13.8" thickBot="1" x14ac:dyDescent="0.3">
      <c r="A84" s="262"/>
      <c r="B84" s="81"/>
      <c r="C84" s="76"/>
      <c r="D84" s="70"/>
      <c r="E84" s="71"/>
      <c r="F84" s="76"/>
      <c r="G84" s="70"/>
      <c r="H84" s="71"/>
      <c r="I84" s="76"/>
      <c r="J84" s="70"/>
      <c r="K84" s="71"/>
      <c r="L84" s="67"/>
      <c r="M84" s="30"/>
      <c r="N84" s="42"/>
      <c r="P84" s="54"/>
      <c r="Q84" s="98" t="s">
        <v>111</v>
      </c>
      <c r="R84" s="54"/>
      <c r="S84" s="54"/>
      <c r="T84" s="54"/>
      <c r="U84" s="54"/>
      <c r="V84" s="54">
        <v>3</v>
      </c>
      <c r="W84" s="55"/>
      <c r="Y84" s="3">
        <f t="shared" si="28"/>
        <v>0</v>
      </c>
    </row>
    <row r="85" spans="1:25" x14ac:dyDescent="0.25">
      <c r="A85" s="260" t="s">
        <v>195</v>
      </c>
      <c r="B85" s="8" t="s">
        <v>9</v>
      </c>
      <c r="C85" s="83" t="str">
        <f>$P$29</f>
        <v>BSS103</v>
      </c>
      <c r="D85" s="84" t="str">
        <f>$Q$29</f>
        <v>GİRİŞMCİLİK VE STRATEJİ (SEÇ.)</v>
      </c>
      <c r="E85" s="84" t="s">
        <v>13</v>
      </c>
      <c r="F85" s="83" t="str">
        <f>$P$38</f>
        <v>BBK205</v>
      </c>
      <c r="G85" s="84" t="str">
        <f>$Q$38</f>
        <v>İSTATİSTİK</v>
      </c>
      <c r="H85" s="85" t="s">
        <v>42</v>
      </c>
      <c r="I85" s="195" t="str">
        <f>$P$59</f>
        <v>BBK309</v>
      </c>
      <c r="J85" s="186" t="str">
        <f>$Q$59</f>
        <v>BİTKİ NEMATOLOJİSİ</v>
      </c>
      <c r="K85" s="187" t="s">
        <v>14</v>
      </c>
      <c r="L85" s="202" t="str">
        <f>$P$89</f>
        <v>BBK419</v>
      </c>
      <c r="M85" s="203" t="str">
        <f>$Q$89</f>
        <v>BİTKİ PATOJEN EPİDEMİYOLOJİSİ (SEÇ)</v>
      </c>
      <c r="N85" s="232" t="s">
        <v>222</v>
      </c>
      <c r="P85" s="263" t="s">
        <v>196</v>
      </c>
      <c r="Q85" s="263"/>
      <c r="R85" s="263"/>
      <c r="S85" s="263"/>
      <c r="T85" s="263"/>
      <c r="U85" s="263"/>
      <c r="V85" s="263"/>
      <c r="W85" s="55"/>
      <c r="Y85" s="3">
        <f t="shared" si="28"/>
        <v>0</v>
      </c>
    </row>
    <row r="86" spans="1:25" x14ac:dyDescent="0.25">
      <c r="A86" s="261"/>
      <c r="B86" s="20"/>
      <c r="C86" s="86"/>
      <c r="D86" s="87" t="str">
        <f>$W$29</f>
        <v>Dr.Ö.Ü.Burak AĞIR</v>
      </c>
      <c r="E86" s="88">
        <v>1</v>
      </c>
      <c r="F86" s="86"/>
      <c r="G86" s="87" t="str">
        <f>$W$38</f>
        <v>Prof.Dr.Ercan EFE</v>
      </c>
      <c r="H86" s="88">
        <v>1</v>
      </c>
      <c r="I86" s="196"/>
      <c r="J86" s="191" t="str">
        <f>$W$59</f>
        <v>Prof.Dr.Ramazan ÇETİNTAŞ</v>
      </c>
      <c r="K86" s="190">
        <v>1</v>
      </c>
      <c r="L86" s="205"/>
      <c r="M86" s="206" t="str">
        <f>$W$89</f>
        <v>Dr.Ö.Ü.Yaşar ALPTEKİN</v>
      </c>
      <c r="N86" s="210">
        <v>1</v>
      </c>
      <c r="P86" s="52" t="s">
        <v>197</v>
      </c>
      <c r="Q86" s="53" t="s">
        <v>198</v>
      </c>
      <c r="R86" s="54">
        <v>2</v>
      </c>
      <c r="S86" s="54">
        <v>0</v>
      </c>
      <c r="T86" s="54">
        <v>2</v>
      </c>
      <c r="U86" s="54">
        <v>2</v>
      </c>
      <c r="V86" s="54">
        <v>3</v>
      </c>
      <c r="W86" s="55" t="s">
        <v>145</v>
      </c>
      <c r="X86" s="3">
        <f>COUNTIF(L$9:L$104,P86)</f>
        <v>2</v>
      </c>
      <c r="Y86" s="3">
        <f t="shared" si="28"/>
        <v>0</v>
      </c>
    </row>
    <row r="87" spans="1:25" x14ac:dyDescent="0.25">
      <c r="A87" s="261"/>
      <c r="B87" s="31" t="s">
        <v>19</v>
      </c>
      <c r="C87" s="83" t="str">
        <f>C85</f>
        <v>BSS103</v>
      </c>
      <c r="D87" s="84" t="str">
        <f>D85</f>
        <v>GİRİŞMCİLİK VE STRATEJİ (SEÇ.)</v>
      </c>
      <c r="E87" s="84" t="s">
        <v>13</v>
      </c>
      <c r="F87" s="83" t="str">
        <f t="shared" ref="F87:G87" si="32">F85</f>
        <v>BBK205</v>
      </c>
      <c r="G87" s="84" t="str">
        <f t="shared" si="32"/>
        <v>İSTATİSTİK</v>
      </c>
      <c r="H87" s="85" t="str">
        <f>H85</f>
        <v>ZF124</v>
      </c>
      <c r="I87" s="195" t="str">
        <f t="shared" ref="I87:K87" si="33">I85</f>
        <v>BBK309</v>
      </c>
      <c r="J87" s="186" t="str">
        <f t="shared" si="33"/>
        <v>BİTKİ NEMATOLOJİSİ</v>
      </c>
      <c r="K87" s="187" t="str">
        <f t="shared" si="33"/>
        <v>ZF126</v>
      </c>
      <c r="L87" s="202" t="str">
        <f>L85</f>
        <v>BBK419</v>
      </c>
      <c r="M87" s="203" t="str">
        <f>M85</f>
        <v>BİTKİ PATOJEN EPİDEMİYOLOJİSİ (SEÇ)</v>
      </c>
      <c r="N87" s="232" t="s">
        <v>222</v>
      </c>
      <c r="P87" s="52" t="s">
        <v>199</v>
      </c>
      <c r="Q87" s="98" t="s">
        <v>200</v>
      </c>
      <c r="R87" s="54">
        <v>2</v>
      </c>
      <c r="S87" s="54">
        <v>0</v>
      </c>
      <c r="T87" s="54">
        <v>2</v>
      </c>
      <c r="U87" s="54">
        <v>2</v>
      </c>
      <c r="V87" s="54">
        <v>3</v>
      </c>
      <c r="W87" s="73"/>
      <c r="X87" s="3">
        <f>COUNTIF(L$9:L$104,P87)</f>
        <v>0</v>
      </c>
      <c r="Y87" s="3">
        <f t="shared" si="28"/>
        <v>100</v>
      </c>
    </row>
    <row r="88" spans="1:25" ht="13.8" thickBot="1" x14ac:dyDescent="0.3">
      <c r="A88" s="261"/>
      <c r="B88" s="20"/>
      <c r="C88" s="89"/>
      <c r="D88" s="90" t="str">
        <f>D86</f>
        <v>Dr.Ö.Ü.Burak AĞIR</v>
      </c>
      <c r="E88" s="91">
        <v>1</v>
      </c>
      <c r="F88" s="89"/>
      <c r="G88" s="90" t="str">
        <f>G86</f>
        <v>Prof.Dr.Ercan EFE</v>
      </c>
      <c r="H88" s="91">
        <v>1</v>
      </c>
      <c r="I88" s="237"/>
      <c r="J88" s="238" t="str">
        <f>J86</f>
        <v>Prof.Dr.Ramazan ÇETİNTAŞ</v>
      </c>
      <c r="K88" s="239">
        <v>1</v>
      </c>
      <c r="L88" s="211"/>
      <c r="M88" s="212" t="str">
        <f>M86</f>
        <v>Dr.Ö.Ü.Yaşar ALPTEKİN</v>
      </c>
      <c r="N88" s="213">
        <v>1</v>
      </c>
      <c r="P88" s="52" t="s">
        <v>201</v>
      </c>
      <c r="Q88" s="53" t="s">
        <v>202</v>
      </c>
      <c r="R88" s="54">
        <v>2</v>
      </c>
      <c r="S88" s="54">
        <v>0</v>
      </c>
      <c r="T88" s="54">
        <v>2</v>
      </c>
      <c r="U88" s="54">
        <v>2</v>
      </c>
      <c r="V88" s="54">
        <v>3</v>
      </c>
      <c r="W88" s="55" t="s">
        <v>49</v>
      </c>
      <c r="X88" s="3">
        <f>COUNTIF(L$9:L$104,P88)</f>
        <v>0</v>
      </c>
      <c r="Y88" s="3">
        <f t="shared" si="28"/>
        <v>100</v>
      </c>
    </row>
    <row r="89" spans="1:25" ht="13.8" thickTop="1" x14ac:dyDescent="0.25">
      <c r="A89" s="261"/>
      <c r="B89" s="31" t="s">
        <v>21</v>
      </c>
      <c r="C89" s="179" t="s">
        <v>47</v>
      </c>
      <c r="D89" s="180" t="s">
        <v>48</v>
      </c>
      <c r="E89" s="175" t="s">
        <v>220</v>
      </c>
      <c r="I89" s="195" t="str">
        <f>$P$59</f>
        <v>BBK309</v>
      </c>
      <c r="J89" s="186" t="str">
        <f>$Q$59</f>
        <v>BİTKİ NEMATOLOJİSİ</v>
      </c>
      <c r="K89" s="187" t="s">
        <v>14</v>
      </c>
      <c r="L89" s="241" t="str">
        <f>$P$86</f>
        <v>BBK413</v>
      </c>
      <c r="M89" s="175" t="str">
        <f>$Q$86</f>
        <v>MESLEKİ İNGİLİZCE III (SEÇ)</v>
      </c>
      <c r="N89" s="176" t="s">
        <v>15</v>
      </c>
      <c r="P89" s="52" t="s">
        <v>203</v>
      </c>
      <c r="Q89" s="53" t="s">
        <v>204</v>
      </c>
      <c r="R89" s="54">
        <v>2</v>
      </c>
      <c r="S89" s="54">
        <v>0</v>
      </c>
      <c r="T89" s="54">
        <v>2</v>
      </c>
      <c r="U89" s="54">
        <v>2</v>
      </c>
      <c r="V89" s="54">
        <v>3</v>
      </c>
      <c r="W89" s="73" t="s">
        <v>142</v>
      </c>
      <c r="X89" s="3">
        <f>COUNTIF(L$9:L$104,P89)</f>
        <v>2</v>
      </c>
      <c r="Y89" s="3">
        <f t="shared" si="28"/>
        <v>0</v>
      </c>
    </row>
    <row r="90" spans="1:25" ht="13.8" thickBot="1" x14ac:dyDescent="0.3">
      <c r="A90" s="261"/>
      <c r="B90" s="20"/>
      <c r="C90" s="181"/>
      <c r="D90" s="182" t="s">
        <v>121</v>
      </c>
      <c r="E90" s="181">
        <v>0</v>
      </c>
      <c r="I90" s="196"/>
      <c r="J90" s="191" t="str">
        <f>$W$59</f>
        <v>Prof.Dr.Ramazan ÇETİNTAŞ</v>
      </c>
      <c r="K90" s="190">
        <v>0</v>
      </c>
      <c r="L90" s="242"/>
      <c r="M90" s="177" t="str">
        <f>$W$86</f>
        <v>Prof.Dr.M Kubilay ER</v>
      </c>
      <c r="N90" s="170">
        <v>1</v>
      </c>
      <c r="P90" s="52" t="s">
        <v>205</v>
      </c>
      <c r="Q90" s="53" t="s">
        <v>206</v>
      </c>
      <c r="R90" s="54">
        <v>2</v>
      </c>
      <c r="S90" s="54">
        <v>0</v>
      </c>
      <c r="T90" s="54">
        <v>2</v>
      </c>
      <c r="U90" s="54">
        <v>2</v>
      </c>
      <c r="V90" s="54">
        <v>3</v>
      </c>
      <c r="W90" s="55" t="s">
        <v>54</v>
      </c>
      <c r="X90" s="3">
        <f>COUNTIF(L$9:L$104,P90)</f>
        <v>2</v>
      </c>
      <c r="Y90" s="3">
        <f t="shared" si="28"/>
        <v>0</v>
      </c>
    </row>
    <row r="91" spans="1:25" ht="13.8" thickTop="1" x14ac:dyDescent="0.25">
      <c r="A91" s="261"/>
      <c r="B91" s="31" t="s">
        <v>34</v>
      </c>
      <c r="C91" s="183" t="s">
        <v>47</v>
      </c>
      <c r="D91" s="184" t="s">
        <v>48</v>
      </c>
      <c r="E91" s="175" t="s">
        <v>220</v>
      </c>
      <c r="I91" s="195" t="str">
        <f t="shared" ref="I91:K91" si="34">I89</f>
        <v>BBK309</v>
      </c>
      <c r="J91" s="186" t="str">
        <f t="shared" si="34"/>
        <v>BİTKİ NEMATOLOJİSİ</v>
      </c>
      <c r="K91" s="187" t="str">
        <f t="shared" si="34"/>
        <v>ZF126</v>
      </c>
      <c r="L91" s="243" t="str">
        <f>L89</f>
        <v>BBK413</v>
      </c>
      <c r="M91" s="166" t="str">
        <f>M89</f>
        <v>MESLEKİ İNGİLİZCE III (SEÇ)</v>
      </c>
      <c r="N91" s="167" t="s">
        <v>15</v>
      </c>
      <c r="P91" s="104"/>
      <c r="Q91" s="105" t="s">
        <v>131</v>
      </c>
      <c r="R91" s="48">
        <f>SUM(R76:R84)</f>
        <v>8</v>
      </c>
      <c r="S91" s="48">
        <f>SUM(S76:S84)</f>
        <v>12</v>
      </c>
      <c r="T91" s="48">
        <f>SUM(T76:T84)</f>
        <v>13</v>
      </c>
      <c r="U91" s="48"/>
      <c r="V91" s="48">
        <f>SUM(V76:V84)</f>
        <v>30</v>
      </c>
      <c r="W91" s="113"/>
      <c r="Y91" s="3">
        <f t="shared" si="28"/>
        <v>0</v>
      </c>
    </row>
    <row r="92" spans="1:25" ht="13.8" thickBot="1" x14ac:dyDescent="0.3">
      <c r="A92" s="261"/>
      <c r="B92" s="20"/>
      <c r="C92" s="181"/>
      <c r="D92" s="184" t="s">
        <v>121</v>
      </c>
      <c r="E92" s="181">
        <v>0</v>
      </c>
      <c r="I92" s="240"/>
      <c r="J92" s="198" t="str">
        <f>J90</f>
        <v>Prof.Dr.Ramazan ÇETİNTAŞ</v>
      </c>
      <c r="K92" s="199">
        <v>0</v>
      </c>
      <c r="L92" s="242"/>
      <c r="M92" s="169" t="str">
        <f>M90</f>
        <v>Prof.Dr.M Kubilay ER</v>
      </c>
      <c r="N92" s="178">
        <v>1</v>
      </c>
    </row>
    <row r="93" spans="1:25" ht="13.8" thickTop="1" x14ac:dyDescent="0.25">
      <c r="A93" s="261"/>
      <c r="B93" s="63" t="s">
        <v>41</v>
      </c>
      <c r="C93" s="12" t="str">
        <f>$P$21</f>
        <v>BEF107</v>
      </c>
      <c r="D93" s="13" t="str">
        <f>$Q$21</f>
        <v>TEMEL BİLGİ TEKNOLOJİLERİ</v>
      </c>
      <c r="E93" s="40" t="s">
        <v>13</v>
      </c>
      <c r="F93" s="202" t="str">
        <f>$P$45</f>
        <v>BBK209</v>
      </c>
      <c r="G93" s="203" t="str">
        <f>$Q$45</f>
        <v>HAYVANSAL ÜRETİM (SEÇ)</v>
      </c>
      <c r="H93" s="209" t="s">
        <v>42</v>
      </c>
      <c r="I93" s="17"/>
      <c r="J93" s="18"/>
      <c r="K93" s="19"/>
      <c r="L93" s="9" t="str">
        <f>$P$81</f>
        <v>BBK411</v>
      </c>
      <c r="M93" s="10" t="str">
        <f>$Q$81</f>
        <v>BİTKİ KLİNİĞİ I</v>
      </c>
      <c r="N93" s="11" t="s">
        <v>221</v>
      </c>
    </row>
    <row r="94" spans="1:25" x14ac:dyDescent="0.25">
      <c r="A94" s="261"/>
      <c r="B94" s="65"/>
      <c r="C94" s="24"/>
      <c r="D94" s="25" t="str">
        <f>$W$21</f>
        <v>Dr.Ö.Ü.Sait ÜSTÜN</v>
      </c>
      <c r="E94" s="26">
        <v>1</v>
      </c>
      <c r="F94" s="205"/>
      <c r="G94" s="206" t="s">
        <v>207</v>
      </c>
      <c r="H94" s="210">
        <v>1</v>
      </c>
      <c r="I94" s="27"/>
      <c r="J94" s="30"/>
      <c r="K94" s="29"/>
      <c r="L94" s="21"/>
      <c r="M94" s="22" t="s">
        <v>208</v>
      </c>
      <c r="N94" s="23">
        <v>0</v>
      </c>
    </row>
    <row r="95" spans="1:25" x14ac:dyDescent="0.25">
      <c r="A95" s="261"/>
      <c r="B95" s="63" t="s">
        <v>50</v>
      </c>
      <c r="C95" s="35" t="str">
        <f t="shared" ref="C95:E95" si="35">C93</f>
        <v>BEF107</v>
      </c>
      <c r="D95" s="36" t="str">
        <f t="shared" si="35"/>
        <v>TEMEL BİLGİ TEKNOLOJİLERİ</v>
      </c>
      <c r="E95" s="14" t="str">
        <f t="shared" si="35"/>
        <v>ZF-UZ-1</v>
      </c>
      <c r="F95" s="202" t="str">
        <f>F93</f>
        <v>BBK209</v>
      </c>
      <c r="G95" s="203" t="str">
        <f>G93</f>
        <v>HAYVANSAL ÜRETİM (SEÇ)</v>
      </c>
      <c r="H95" s="209" t="str">
        <f>H93</f>
        <v>ZF124</v>
      </c>
      <c r="I95" s="17"/>
      <c r="J95" s="18"/>
      <c r="K95" s="19"/>
      <c r="L95" s="32" t="str">
        <f t="shared" ref="L95:N95" si="36">L93</f>
        <v>BBK411</v>
      </c>
      <c r="M95" s="33" t="str">
        <f t="shared" si="36"/>
        <v>BİTKİ KLİNİĞİ I</v>
      </c>
      <c r="N95" s="34" t="str">
        <f t="shared" si="36"/>
        <v>ZF-UZ-4</v>
      </c>
    </row>
    <row r="96" spans="1:25" ht="13.8" thickBot="1" x14ac:dyDescent="0.3">
      <c r="A96" s="261"/>
      <c r="B96" s="65"/>
      <c r="C96" s="24"/>
      <c r="D96" s="40" t="str">
        <f>D94</f>
        <v>Dr.Ö.Ü.Sait ÜSTÜN</v>
      </c>
      <c r="E96" s="41">
        <v>1</v>
      </c>
      <c r="F96" s="211"/>
      <c r="G96" s="212" t="str">
        <f>G94</f>
        <v>Doç. Dr. Beyhan YETER</v>
      </c>
      <c r="H96" s="213">
        <v>1</v>
      </c>
      <c r="I96" s="76"/>
      <c r="J96" s="70"/>
      <c r="K96" s="71"/>
      <c r="L96" s="21"/>
      <c r="M96" s="22" t="str">
        <f>M94</f>
        <v>Prof. Dr. Ramazan ÇETİNTAŞ- Doç. Dr. Tamer ÜSTÜNER</v>
      </c>
      <c r="N96" s="39">
        <v>0</v>
      </c>
    </row>
    <row r="97" spans="1:25" ht="13.8" thickTop="1" x14ac:dyDescent="0.25">
      <c r="A97" s="261"/>
      <c r="B97" s="63" t="s">
        <v>55</v>
      </c>
      <c r="C97" s="35" t="str">
        <f>C95</f>
        <v>BEF107</v>
      </c>
      <c r="D97" s="36" t="str">
        <f>D95</f>
        <v>TEMEL BİLGİ TEKNOLOJİLERİ</v>
      </c>
      <c r="E97" s="109" t="str">
        <f>E95</f>
        <v>ZF-UZ-1</v>
      </c>
      <c r="F97" s="202" t="str">
        <f>$P$45</f>
        <v>BBK209</v>
      </c>
      <c r="G97" s="203" t="str">
        <f>$Q$45</f>
        <v>HAYVANSAL ÜRETİM (SEÇ)</v>
      </c>
      <c r="H97" s="209" t="s">
        <v>42</v>
      </c>
      <c r="I97" s="64"/>
      <c r="J97" s="18"/>
      <c r="K97" s="19"/>
      <c r="L97" s="106"/>
      <c r="M97" s="107"/>
      <c r="N97" s="8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5">
      <c r="A98" s="261"/>
      <c r="B98" s="65"/>
      <c r="C98" s="24"/>
      <c r="D98" s="25" t="str">
        <f>D96</f>
        <v>Dr.Ö.Ü.Sait ÜSTÜN</v>
      </c>
      <c r="E98" s="110">
        <v>1</v>
      </c>
      <c r="F98" s="205"/>
      <c r="G98" s="206" t="s">
        <v>207</v>
      </c>
      <c r="H98" s="210">
        <v>0</v>
      </c>
      <c r="I98" s="67"/>
      <c r="J98" s="30"/>
      <c r="K98" s="29"/>
      <c r="L98" s="27"/>
      <c r="M98" s="30"/>
      <c r="N98" s="29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5">
      <c r="A99" s="261"/>
      <c r="B99" s="63" t="s">
        <v>60</v>
      </c>
      <c r="C99" s="46"/>
      <c r="D99" s="74"/>
      <c r="E99" s="46"/>
      <c r="F99" s="202" t="str">
        <f t="shared" ref="F99:H99" si="37">F97</f>
        <v>BBK209</v>
      </c>
      <c r="G99" s="203" t="str">
        <f t="shared" si="37"/>
        <v>HAYVANSAL ÜRETİM (SEÇ)</v>
      </c>
      <c r="H99" s="209" t="str">
        <f t="shared" si="37"/>
        <v>ZF124</v>
      </c>
      <c r="I99" s="64"/>
      <c r="J99" s="18"/>
      <c r="K99" s="19"/>
      <c r="L99" s="17"/>
      <c r="M99" s="18"/>
      <c r="N99" s="19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3.8" thickBot="1" x14ac:dyDescent="0.3">
      <c r="A100" s="261"/>
      <c r="B100" s="65"/>
      <c r="C100" s="50"/>
      <c r="D100" s="75"/>
      <c r="E100" s="50"/>
      <c r="F100" s="214"/>
      <c r="G100" s="215" t="str">
        <f>G98</f>
        <v>Doç. Dr. Beyhan YETER</v>
      </c>
      <c r="H100" s="216">
        <v>0</v>
      </c>
      <c r="I100" s="69"/>
      <c r="J100" s="70"/>
      <c r="K100" s="71"/>
      <c r="L100" s="27"/>
      <c r="M100" s="30"/>
      <c r="N100" s="4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3.8" thickTop="1" x14ac:dyDescent="0.25">
      <c r="A101" s="261"/>
      <c r="B101" s="63" t="s">
        <v>63</v>
      </c>
      <c r="C101" s="57"/>
      <c r="E101" s="57"/>
      <c r="F101" s="100"/>
      <c r="G101" s="44"/>
      <c r="H101" s="62"/>
      <c r="I101" s="17"/>
      <c r="J101" s="18"/>
      <c r="K101" s="19"/>
      <c r="L101" s="17"/>
      <c r="M101" s="18"/>
      <c r="N101" s="19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5">
      <c r="A102" s="261"/>
      <c r="B102" s="65"/>
      <c r="C102" s="50"/>
      <c r="E102" s="50"/>
      <c r="F102" s="67"/>
      <c r="G102" s="30"/>
      <c r="H102" s="29"/>
      <c r="I102" s="27"/>
      <c r="J102" s="30"/>
      <c r="K102" s="29"/>
      <c r="L102" s="27"/>
      <c r="M102" s="30"/>
      <c r="N102" s="29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5">
      <c r="A103" s="261"/>
      <c r="B103" s="63" t="s">
        <v>70</v>
      </c>
      <c r="C103" s="17"/>
      <c r="D103" s="18"/>
      <c r="E103" s="19"/>
      <c r="F103" s="17"/>
      <c r="G103" s="18"/>
      <c r="H103" s="19"/>
      <c r="I103" s="17"/>
      <c r="J103" s="18"/>
      <c r="K103" s="19"/>
      <c r="L103" s="17"/>
      <c r="M103" s="18"/>
      <c r="N103" s="19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3.8" thickBot="1" x14ac:dyDescent="0.3">
      <c r="A104" s="262"/>
      <c r="B104" s="81"/>
      <c r="C104" s="76"/>
      <c r="D104" s="70"/>
      <c r="E104" s="71"/>
      <c r="F104" s="76"/>
      <c r="G104" s="70"/>
      <c r="H104" s="71"/>
      <c r="I104" s="76"/>
      <c r="J104" s="70"/>
      <c r="K104" s="71"/>
      <c r="L104" s="76"/>
      <c r="M104" s="70"/>
      <c r="N104" s="71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5">
      <c r="A105" s="260" t="s">
        <v>8</v>
      </c>
      <c r="B105" s="114" t="s">
        <v>209</v>
      </c>
      <c r="C105" s="115"/>
      <c r="D105" s="116"/>
      <c r="E105" s="117"/>
      <c r="F105" s="115"/>
      <c r="G105" s="116"/>
      <c r="H105" s="117"/>
      <c r="I105" s="115"/>
      <c r="J105" s="116"/>
      <c r="K105" s="117"/>
      <c r="L105" s="115"/>
      <c r="M105" s="116"/>
      <c r="N105" s="117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5">
      <c r="A106" s="261"/>
      <c r="B106" s="118"/>
      <c r="C106" s="119"/>
      <c r="D106" s="120"/>
      <c r="E106" s="121"/>
      <c r="F106" s="119"/>
      <c r="G106" s="120"/>
      <c r="H106" s="121"/>
      <c r="I106" s="119"/>
      <c r="J106" s="120"/>
      <c r="K106" s="121"/>
      <c r="L106" s="119"/>
      <c r="M106" s="120"/>
      <c r="N106" s="12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5">
      <c r="A107" s="261"/>
      <c r="B107" s="122" t="s">
        <v>210</v>
      </c>
      <c r="C107" s="123"/>
      <c r="D107" s="124"/>
      <c r="E107" s="125"/>
      <c r="F107" s="123"/>
      <c r="G107" s="124"/>
      <c r="H107" s="125"/>
      <c r="I107" s="123"/>
      <c r="J107" s="124"/>
      <c r="K107" s="125"/>
      <c r="L107" s="123"/>
      <c r="M107" s="124"/>
      <c r="N107" s="125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5">
      <c r="A108" s="261"/>
      <c r="B108" s="118"/>
      <c r="C108" s="119"/>
      <c r="D108" s="120"/>
      <c r="E108" s="126"/>
      <c r="F108" s="119"/>
      <c r="G108" s="120"/>
      <c r="H108" s="126"/>
      <c r="I108" s="119"/>
      <c r="J108" s="120"/>
      <c r="K108" s="126"/>
      <c r="L108" s="119"/>
      <c r="M108" s="120"/>
      <c r="N108" s="12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5">
      <c r="A109" s="261"/>
      <c r="B109" s="122" t="s">
        <v>211</v>
      </c>
      <c r="C109" s="123"/>
      <c r="D109" s="124"/>
      <c r="E109" s="125"/>
      <c r="F109" s="123"/>
      <c r="G109" s="124"/>
      <c r="H109" s="125"/>
      <c r="I109" s="123"/>
      <c r="J109" s="124"/>
      <c r="K109" s="125"/>
      <c r="L109" s="123"/>
      <c r="M109" s="124"/>
      <c r="N109" s="125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5">
      <c r="A110" s="261"/>
      <c r="B110" s="118"/>
      <c r="C110" s="119"/>
      <c r="D110" s="120"/>
      <c r="E110" s="121"/>
      <c r="F110" s="119"/>
      <c r="G110" s="120"/>
      <c r="H110" s="121"/>
      <c r="I110" s="119"/>
      <c r="J110" s="120"/>
      <c r="K110" s="121"/>
      <c r="L110" s="119"/>
      <c r="M110" s="120"/>
      <c r="N110" s="12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5">
      <c r="A111" s="261"/>
      <c r="B111" s="122" t="s">
        <v>212</v>
      </c>
      <c r="C111" s="123"/>
      <c r="D111" s="124"/>
      <c r="E111" s="125"/>
      <c r="F111" s="123"/>
      <c r="G111" s="124"/>
      <c r="H111" s="125"/>
      <c r="I111" s="123"/>
      <c r="J111" s="124"/>
      <c r="K111" s="125"/>
      <c r="L111" s="123"/>
      <c r="M111" s="124"/>
      <c r="N111" s="125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5">
      <c r="A112" s="261"/>
      <c r="B112" s="118"/>
      <c r="C112" s="119"/>
      <c r="D112" s="120"/>
      <c r="E112" s="126"/>
      <c r="F112" s="119"/>
      <c r="G112" s="120"/>
      <c r="H112" s="126"/>
      <c r="I112" s="119"/>
      <c r="J112" s="120"/>
      <c r="K112" s="126"/>
      <c r="L112" s="119"/>
      <c r="M112" s="120"/>
      <c r="N112" s="126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5">
      <c r="A113" s="261"/>
      <c r="B113" s="127" t="s">
        <v>213</v>
      </c>
      <c r="C113" s="123"/>
      <c r="D113" s="124"/>
      <c r="E113" s="125"/>
      <c r="F113" s="123"/>
      <c r="G113" s="124"/>
      <c r="H113" s="125"/>
      <c r="I113" s="123"/>
      <c r="J113" s="124"/>
      <c r="K113" s="125"/>
      <c r="L113" s="123"/>
      <c r="M113" s="124"/>
      <c r="N113" s="125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5">
      <c r="A114" s="261"/>
      <c r="B114" s="128"/>
      <c r="C114" s="119"/>
      <c r="D114" s="129"/>
      <c r="E114" s="121"/>
      <c r="F114" s="119"/>
      <c r="G114" s="129"/>
      <c r="H114" s="121"/>
      <c r="I114" s="119"/>
      <c r="J114" s="129"/>
      <c r="K114" s="121"/>
      <c r="L114" s="119"/>
      <c r="M114" s="129"/>
      <c r="N114" s="12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5">
      <c r="A115" s="261"/>
      <c r="B115" s="127" t="s">
        <v>214</v>
      </c>
      <c r="C115" s="123"/>
      <c r="D115" s="124"/>
      <c r="E115" s="125"/>
      <c r="F115" s="123"/>
      <c r="G115" s="124"/>
      <c r="H115" s="125"/>
      <c r="I115" s="123"/>
      <c r="J115" s="124"/>
      <c r="K115" s="125"/>
      <c r="L115" s="123"/>
      <c r="M115" s="124"/>
      <c r="N115" s="125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5">
      <c r="A116" s="261"/>
      <c r="B116" s="128"/>
      <c r="C116" s="119"/>
      <c r="D116" s="120"/>
      <c r="E116" s="126"/>
      <c r="F116" s="119"/>
      <c r="G116" s="120"/>
      <c r="H116" s="126"/>
      <c r="I116" s="119"/>
      <c r="J116" s="120"/>
      <c r="K116" s="126"/>
      <c r="L116" s="119"/>
      <c r="M116" s="120"/>
      <c r="N116" s="12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5">
      <c r="A117" s="261"/>
      <c r="B117" s="127" t="s">
        <v>215</v>
      </c>
      <c r="C117" s="123"/>
      <c r="D117" s="124"/>
      <c r="E117" s="125"/>
      <c r="F117" s="123"/>
      <c r="G117" s="124"/>
      <c r="H117" s="125"/>
      <c r="I117" s="123"/>
      <c r="J117" s="124"/>
      <c r="K117" s="125"/>
      <c r="L117" s="123"/>
      <c r="M117" s="124"/>
      <c r="N117" s="125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5">
      <c r="A118" s="261"/>
      <c r="B118" s="128"/>
      <c r="C118" s="119"/>
      <c r="D118" s="129"/>
      <c r="E118" s="121"/>
      <c r="F118" s="119"/>
      <c r="G118" s="129"/>
      <c r="H118" s="121"/>
      <c r="I118" s="119"/>
      <c r="J118" s="129"/>
      <c r="K118" s="121"/>
      <c r="L118" s="119"/>
      <c r="M118" s="129"/>
      <c r="N118" s="12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5">
      <c r="A119" s="261"/>
      <c r="B119" s="127" t="s">
        <v>216</v>
      </c>
      <c r="C119" s="123"/>
      <c r="D119" s="124"/>
      <c r="E119" s="125"/>
      <c r="F119" s="123"/>
      <c r="G119" s="124"/>
      <c r="H119" s="125"/>
      <c r="I119" s="123"/>
      <c r="J119" s="124"/>
      <c r="K119" s="125"/>
      <c r="L119" s="123"/>
      <c r="M119" s="124"/>
      <c r="N119" s="125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5">
      <c r="A120" s="261"/>
      <c r="B120" s="128"/>
      <c r="C120" s="119"/>
      <c r="D120" s="120"/>
      <c r="E120" s="126"/>
      <c r="F120" s="119"/>
      <c r="G120" s="120"/>
      <c r="H120" s="126"/>
      <c r="I120" s="119"/>
      <c r="J120" s="120"/>
      <c r="K120" s="126"/>
      <c r="L120" s="119"/>
      <c r="M120" s="120"/>
      <c r="N120" s="12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5">
      <c r="A121" s="261"/>
      <c r="B121" s="127" t="s">
        <v>217</v>
      </c>
      <c r="C121" s="123"/>
      <c r="D121" s="124"/>
      <c r="E121" s="125"/>
      <c r="F121" s="123"/>
      <c r="G121" s="124"/>
      <c r="H121" s="125"/>
      <c r="I121" s="123"/>
      <c r="J121" s="124"/>
      <c r="K121" s="125"/>
      <c r="L121" s="123"/>
      <c r="M121" s="124"/>
      <c r="N121" s="125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5">
      <c r="A122" s="261"/>
      <c r="B122" s="128"/>
      <c r="C122" s="119"/>
      <c r="D122" s="120"/>
      <c r="E122" s="121"/>
      <c r="F122" s="119"/>
      <c r="G122" s="120"/>
      <c r="H122" s="121"/>
      <c r="I122" s="119"/>
      <c r="J122" s="120"/>
      <c r="K122" s="121"/>
      <c r="L122" s="119"/>
      <c r="M122" s="120"/>
      <c r="N122" s="12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5">
      <c r="A123" s="261"/>
      <c r="B123" s="127" t="s">
        <v>218</v>
      </c>
      <c r="C123" s="123"/>
      <c r="D123" s="124"/>
      <c r="E123" s="125"/>
      <c r="F123" s="123"/>
      <c r="G123" s="124"/>
      <c r="H123" s="125"/>
      <c r="I123" s="123"/>
      <c r="J123" s="124"/>
      <c r="K123" s="125"/>
      <c r="L123" s="123"/>
      <c r="M123" s="124"/>
      <c r="N123" s="125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3.8" thickBot="1" x14ac:dyDescent="0.3">
      <c r="A124" s="262"/>
      <c r="B124" s="130"/>
      <c r="C124" s="131"/>
      <c r="D124" s="132"/>
      <c r="E124" s="133"/>
      <c r="F124" s="131"/>
      <c r="G124" s="132"/>
      <c r="H124" s="133"/>
      <c r="I124" s="131"/>
      <c r="J124" s="132"/>
      <c r="K124" s="133"/>
      <c r="L124" s="131"/>
      <c r="M124" s="132"/>
      <c r="N124" s="133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5">
      <c r="A125" s="260" t="s">
        <v>75</v>
      </c>
      <c r="B125" s="114" t="s">
        <v>209</v>
      </c>
      <c r="C125" s="115"/>
      <c r="D125" s="116"/>
      <c r="E125" s="117"/>
      <c r="F125" s="115"/>
      <c r="G125" s="116"/>
      <c r="H125" s="117"/>
      <c r="I125" s="115"/>
      <c r="J125" s="116"/>
      <c r="K125" s="117"/>
      <c r="L125" s="115"/>
      <c r="M125" s="116"/>
      <c r="N125" s="117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5">
      <c r="A126" s="261"/>
      <c r="B126" s="118"/>
      <c r="C126" s="119"/>
      <c r="D126" s="120"/>
      <c r="E126" s="121"/>
      <c r="F126" s="119"/>
      <c r="G126" s="120"/>
      <c r="H126" s="121"/>
      <c r="I126" s="119"/>
      <c r="J126" s="120"/>
      <c r="K126" s="121"/>
      <c r="L126" s="119"/>
      <c r="M126" s="120"/>
      <c r="N126" s="12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5">
      <c r="A127" s="261"/>
      <c r="B127" s="122" t="s">
        <v>210</v>
      </c>
      <c r="C127" s="123"/>
      <c r="D127" s="124"/>
      <c r="E127" s="125"/>
      <c r="F127" s="123"/>
      <c r="G127" s="124"/>
      <c r="H127" s="125"/>
      <c r="I127" s="123"/>
      <c r="J127" s="124"/>
      <c r="K127" s="125"/>
      <c r="L127" s="123"/>
      <c r="M127" s="124"/>
      <c r="N127" s="125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5">
      <c r="A128" s="261"/>
      <c r="B128" s="118"/>
      <c r="C128" s="119"/>
      <c r="D128" s="120"/>
      <c r="E128" s="126"/>
      <c r="F128" s="119"/>
      <c r="G128" s="120"/>
      <c r="H128" s="126"/>
      <c r="I128" s="119"/>
      <c r="J128" s="120"/>
      <c r="K128" s="126"/>
      <c r="L128" s="119"/>
      <c r="M128" s="120"/>
      <c r="N128" s="12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5">
      <c r="A129" s="261"/>
      <c r="B129" s="122" t="s">
        <v>211</v>
      </c>
      <c r="C129" s="123"/>
      <c r="D129" s="124"/>
      <c r="E129" s="125"/>
      <c r="F129" s="123"/>
      <c r="G129" s="124"/>
      <c r="H129" s="125"/>
      <c r="I129" s="123"/>
      <c r="J129" s="124"/>
      <c r="K129" s="125"/>
      <c r="L129" s="123"/>
      <c r="M129" s="124"/>
      <c r="N129" s="125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5">
      <c r="A130" s="261"/>
      <c r="B130" s="118"/>
      <c r="C130" s="119"/>
      <c r="D130" s="120"/>
      <c r="E130" s="121"/>
      <c r="F130" s="119"/>
      <c r="G130" s="120"/>
      <c r="H130" s="121"/>
      <c r="I130" s="119"/>
      <c r="J130" s="120"/>
      <c r="K130" s="121"/>
      <c r="L130" s="119"/>
      <c r="M130" s="120"/>
      <c r="N130" s="12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5">
      <c r="A131" s="261"/>
      <c r="B131" s="122" t="s">
        <v>212</v>
      </c>
      <c r="C131" s="123"/>
      <c r="D131" s="124"/>
      <c r="E131" s="125"/>
      <c r="F131" s="123"/>
      <c r="G131" s="124"/>
      <c r="H131" s="125"/>
      <c r="I131" s="123"/>
      <c r="J131" s="124"/>
      <c r="K131" s="125"/>
      <c r="L131" s="123"/>
      <c r="M131" s="124"/>
      <c r="N131" s="125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5">
      <c r="A132" s="261"/>
      <c r="B132" s="118"/>
      <c r="C132" s="119"/>
      <c r="D132" s="120"/>
      <c r="E132" s="126"/>
      <c r="F132" s="119"/>
      <c r="G132" s="120"/>
      <c r="H132" s="126"/>
      <c r="I132" s="119"/>
      <c r="J132" s="120"/>
      <c r="K132" s="126"/>
      <c r="L132" s="119"/>
      <c r="M132" s="120"/>
      <c r="N132" s="12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5">
      <c r="A133" s="261"/>
      <c r="B133" s="127" t="s">
        <v>213</v>
      </c>
      <c r="C133" s="123"/>
      <c r="D133" s="124"/>
      <c r="E133" s="125"/>
      <c r="F133" s="123"/>
      <c r="G133" s="124"/>
      <c r="H133" s="125"/>
      <c r="I133" s="123"/>
      <c r="J133" s="124"/>
      <c r="K133" s="125"/>
      <c r="L133" s="123"/>
      <c r="M133" s="124"/>
      <c r="N133" s="125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5">
      <c r="A134" s="261"/>
      <c r="B134" s="128"/>
      <c r="C134" s="119"/>
      <c r="D134" s="129"/>
      <c r="E134" s="121"/>
      <c r="F134" s="119"/>
      <c r="G134" s="129"/>
      <c r="H134" s="121"/>
      <c r="I134" s="119"/>
      <c r="J134" s="129"/>
      <c r="K134" s="121"/>
      <c r="L134" s="119"/>
      <c r="M134" s="129"/>
      <c r="N134" s="12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5">
      <c r="A135" s="261"/>
      <c r="B135" s="127" t="s">
        <v>214</v>
      </c>
      <c r="C135" s="123"/>
      <c r="D135" s="124"/>
      <c r="E135" s="125"/>
      <c r="F135" s="123"/>
      <c r="G135" s="124"/>
      <c r="H135" s="125"/>
      <c r="I135" s="123"/>
      <c r="J135" s="124"/>
      <c r="K135" s="125"/>
      <c r="L135" s="123"/>
      <c r="M135" s="124"/>
      <c r="N135" s="125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25">
      <c r="A136" s="261"/>
      <c r="B136" s="128"/>
      <c r="C136" s="119"/>
      <c r="D136" s="120"/>
      <c r="E136" s="126"/>
      <c r="F136" s="119"/>
      <c r="G136" s="120"/>
      <c r="H136" s="126"/>
      <c r="I136" s="119"/>
      <c r="J136" s="120"/>
      <c r="K136" s="126"/>
      <c r="L136" s="119"/>
      <c r="M136" s="120"/>
      <c r="N136" s="12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5">
      <c r="A137" s="261"/>
      <c r="B137" s="127" t="s">
        <v>215</v>
      </c>
      <c r="C137" s="123"/>
      <c r="D137" s="124"/>
      <c r="E137" s="125"/>
      <c r="F137" s="123"/>
      <c r="G137" s="124"/>
      <c r="H137" s="125"/>
      <c r="I137" s="123"/>
      <c r="J137" s="124"/>
      <c r="K137" s="125"/>
      <c r="L137" s="123"/>
      <c r="M137" s="124"/>
      <c r="N137" s="125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25">
      <c r="A138" s="261"/>
      <c r="B138" s="128"/>
      <c r="C138" s="119"/>
      <c r="D138" s="129"/>
      <c r="E138" s="121"/>
      <c r="F138" s="119"/>
      <c r="G138" s="129"/>
      <c r="H138" s="121"/>
      <c r="I138" s="119"/>
      <c r="J138" s="129"/>
      <c r="K138" s="121"/>
      <c r="L138" s="119"/>
      <c r="M138" s="129"/>
      <c r="N138" s="12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25">
      <c r="A139" s="261"/>
      <c r="B139" s="127" t="s">
        <v>216</v>
      </c>
      <c r="C139" s="123"/>
      <c r="D139" s="124"/>
      <c r="E139" s="125"/>
      <c r="F139" s="123"/>
      <c r="G139" s="124"/>
      <c r="H139" s="125"/>
      <c r="I139" s="123"/>
      <c r="J139" s="124"/>
      <c r="K139" s="125"/>
      <c r="L139" s="123"/>
      <c r="M139" s="124"/>
      <c r="N139" s="125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25">
      <c r="A140" s="261"/>
      <c r="B140" s="128"/>
      <c r="C140" s="119"/>
      <c r="D140" s="120"/>
      <c r="E140" s="126"/>
      <c r="F140" s="119"/>
      <c r="G140" s="120"/>
      <c r="H140" s="126"/>
      <c r="I140" s="119"/>
      <c r="J140" s="120"/>
      <c r="K140" s="126"/>
      <c r="L140" s="119"/>
      <c r="M140" s="120"/>
      <c r="N140" s="12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25">
      <c r="A141" s="261"/>
      <c r="B141" s="127" t="s">
        <v>217</v>
      </c>
      <c r="C141" s="123"/>
      <c r="D141" s="124"/>
      <c r="E141" s="125"/>
      <c r="F141" s="123"/>
      <c r="G141" s="124"/>
      <c r="H141" s="125"/>
      <c r="I141" s="123"/>
      <c r="J141" s="124"/>
      <c r="K141" s="125"/>
      <c r="L141" s="123"/>
      <c r="M141" s="124"/>
      <c r="N141" s="125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25">
      <c r="A142" s="261"/>
      <c r="B142" s="128"/>
      <c r="C142" s="119"/>
      <c r="D142" s="120"/>
      <c r="E142" s="121"/>
      <c r="F142" s="119"/>
      <c r="G142" s="120"/>
      <c r="H142" s="121"/>
      <c r="I142" s="119"/>
      <c r="J142" s="120"/>
      <c r="K142" s="121"/>
      <c r="L142" s="119"/>
      <c r="M142" s="120"/>
      <c r="N142" s="12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25">
      <c r="A143" s="261"/>
      <c r="B143" s="127" t="s">
        <v>218</v>
      </c>
      <c r="C143" s="123"/>
      <c r="D143" s="124"/>
      <c r="E143" s="125"/>
      <c r="F143" s="123"/>
      <c r="G143" s="124"/>
      <c r="H143" s="125"/>
      <c r="I143" s="123"/>
      <c r="J143" s="124"/>
      <c r="K143" s="125"/>
      <c r="L143" s="123"/>
      <c r="M143" s="124"/>
      <c r="N143" s="125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3.8" thickBot="1" x14ac:dyDescent="0.3">
      <c r="A144" s="262"/>
      <c r="B144" s="130"/>
      <c r="C144" s="131"/>
      <c r="D144" s="132"/>
      <c r="E144" s="133"/>
      <c r="F144" s="131"/>
      <c r="G144" s="132"/>
      <c r="H144" s="133"/>
      <c r="I144" s="131"/>
      <c r="J144" s="132"/>
      <c r="K144" s="133"/>
      <c r="L144" s="131"/>
      <c r="M144" s="132"/>
      <c r="N144" s="133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x14ac:dyDescent="0.25">
      <c r="A145" s="260" t="s">
        <v>117</v>
      </c>
      <c r="B145" s="114" t="s">
        <v>209</v>
      </c>
      <c r="C145" s="115"/>
      <c r="D145" s="116"/>
      <c r="E145" s="117"/>
      <c r="F145" s="115"/>
      <c r="G145" s="116"/>
      <c r="H145" s="117"/>
      <c r="I145" s="115"/>
      <c r="J145" s="116"/>
      <c r="K145" s="117"/>
      <c r="L145" s="115"/>
      <c r="M145" s="116"/>
      <c r="N145" s="117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25">
      <c r="A146" s="261"/>
      <c r="B146" s="118"/>
      <c r="C146" s="119"/>
      <c r="D146" s="120"/>
      <c r="E146" s="121"/>
      <c r="F146" s="119"/>
      <c r="G146" s="120"/>
      <c r="H146" s="121"/>
      <c r="I146" s="119"/>
      <c r="J146" s="120"/>
      <c r="K146" s="121"/>
      <c r="L146" s="119"/>
      <c r="M146" s="120"/>
      <c r="N146" s="12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25">
      <c r="A147" s="261"/>
      <c r="B147" s="122" t="s">
        <v>210</v>
      </c>
      <c r="C147" s="123"/>
      <c r="D147" s="124"/>
      <c r="E147" s="125"/>
      <c r="F147" s="123"/>
      <c r="G147" s="124"/>
      <c r="H147" s="125"/>
      <c r="I147" s="123"/>
      <c r="J147" s="124"/>
      <c r="K147" s="125"/>
      <c r="L147" s="123"/>
      <c r="M147" s="124"/>
      <c r="N147" s="125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25">
      <c r="A148" s="261"/>
      <c r="B148" s="118"/>
      <c r="C148" s="119"/>
      <c r="D148" s="120"/>
      <c r="E148" s="126"/>
      <c r="F148" s="119"/>
      <c r="G148" s="120"/>
      <c r="H148" s="126"/>
      <c r="I148" s="119"/>
      <c r="J148" s="120"/>
      <c r="K148" s="126"/>
      <c r="L148" s="119"/>
      <c r="M148" s="120"/>
      <c r="N148" s="12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25">
      <c r="A149" s="261"/>
      <c r="B149" s="31" t="s">
        <v>211</v>
      </c>
      <c r="C149" s="123"/>
      <c r="D149" s="124"/>
      <c r="E149" s="125"/>
      <c r="F149" s="123"/>
      <c r="G149" s="124"/>
      <c r="H149" s="125"/>
      <c r="I149" s="123"/>
      <c r="J149" s="124"/>
      <c r="K149" s="125"/>
      <c r="L149" s="123"/>
      <c r="M149" s="124"/>
      <c r="N149" s="125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25">
      <c r="A150" s="261"/>
      <c r="B150" s="118"/>
      <c r="C150" s="119"/>
      <c r="D150" s="120"/>
      <c r="E150" s="121"/>
      <c r="F150" s="119"/>
      <c r="G150" s="120"/>
      <c r="H150" s="121"/>
      <c r="I150" s="119"/>
      <c r="J150" s="120"/>
      <c r="K150" s="121"/>
      <c r="L150" s="119"/>
      <c r="M150" s="120"/>
      <c r="N150" s="12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x14ac:dyDescent="0.25">
      <c r="A151" s="261"/>
      <c r="B151" s="122" t="s">
        <v>212</v>
      </c>
      <c r="C151" s="123"/>
      <c r="D151" s="124"/>
      <c r="E151" s="125"/>
      <c r="F151" s="123"/>
      <c r="G151" s="124"/>
      <c r="H151" s="125"/>
      <c r="I151" s="123"/>
      <c r="J151" s="124"/>
      <c r="K151" s="125"/>
      <c r="L151" s="123"/>
      <c r="M151" s="124"/>
      <c r="N151" s="125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x14ac:dyDescent="0.25">
      <c r="A152" s="261"/>
      <c r="B152" s="118"/>
      <c r="C152" s="119"/>
      <c r="D152" s="120"/>
      <c r="E152" s="126"/>
      <c r="F152" s="119"/>
      <c r="G152" s="120"/>
      <c r="H152" s="126"/>
      <c r="I152" s="119"/>
      <c r="J152" s="120"/>
      <c r="K152" s="126"/>
      <c r="L152" s="119"/>
      <c r="M152" s="120"/>
      <c r="N152" s="12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x14ac:dyDescent="0.25">
      <c r="A153" s="261"/>
      <c r="B153" s="127" t="s">
        <v>213</v>
      </c>
      <c r="C153" s="123"/>
      <c r="D153" s="124"/>
      <c r="E153" s="125"/>
      <c r="F153" s="123"/>
      <c r="G153" s="124"/>
      <c r="H153" s="125"/>
      <c r="I153" s="123"/>
      <c r="J153" s="124"/>
      <c r="K153" s="125"/>
      <c r="L153" s="123"/>
      <c r="M153" s="124"/>
      <c r="N153" s="125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x14ac:dyDescent="0.25">
      <c r="A154" s="261"/>
      <c r="B154" s="128"/>
      <c r="C154" s="119"/>
      <c r="D154" s="129"/>
      <c r="E154" s="121"/>
      <c r="F154" s="119"/>
      <c r="G154" s="129"/>
      <c r="H154" s="121"/>
      <c r="I154" s="119"/>
      <c r="J154" s="129"/>
      <c r="K154" s="121"/>
      <c r="L154" s="119"/>
      <c r="M154" s="129"/>
      <c r="N154" s="12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x14ac:dyDescent="0.25">
      <c r="A155" s="261"/>
      <c r="B155" s="127" t="s">
        <v>214</v>
      </c>
      <c r="C155" s="123"/>
      <c r="D155" s="124"/>
      <c r="E155" s="125"/>
      <c r="F155" s="123"/>
      <c r="G155" s="124"/>
      <c r="H155" s="125"/>
      <c r="I155" s="123"/>
      <c r="J155" s="124"/>
      <c r="K155" s="125"/>
      <c r="L155" s="123"/>
      <c r="M155" s="124"/>
      <c r="N155" s="125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x14ac:dyDescent="0.25">
      <c r="A156" s="261"/>
      <c r="B156" s="128"/>
      <c r="C156" s="119"/>
      <c r="D156" s="120"/>
      <c r="E156" s="126"/>
      <c r="F156" s="119"/>
      <c r="G156" s="120"/>
      <c r="H156" s="126"/>
      <c r="I156" s="119"/>
      <c r="J156" s="120"/>
      <c r="K156" s="126"/>
      <c r="L156" s="119"/>
      <c r="M156" s="120"/>
      <c r="N156" s="12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x14ac:dyDescent="0.25">
      <c r="A157" s="261"/>
      <c r="B157" s="127" t="s">
        <v>215</v>
      </c>
      <c r="C157" s="123"/>
      <c r="D157" s="124"/>
      <c r="E157" s="125"/>
      <c r="F157" s="123"/>
      <c r="G157" s="124"/>
      <c r="H157" s="125"/>
      <c r="I157" s="123"/>
      <c r="J157" s="124"/>
      <c r="K157" s="125"/>
      <c r="L157" s="123"/>
      <c r="M157" s="124"/>
      <c r="N157" s="125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x14ac:dyDescent="0.25">
      <c r="A158" s="261"/>
      <c r="B158" s="128"/>
      <c r="C158" s="119"/>
      <c r="D158" s="129"/>
      <c r="E158" s="121"/>
      <c r="F158" s="119"/>
      <c r="G158" s="129"/>
      <c r="H158" s="121"/>
      <c r="I158" s="119"/>
      <c r="J158" s="129"/>
      <c r="K158" s="121"/>
      <c r="L158" s="119"/>
      <c r="M158" s="129"/>
      <c r="N158" s="12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x14ac:dyDescent="0.25">
      <c r="A159" s="261"/>
      <c r="B159" s="127" t="s">
        <v>216</v>
      </c>
      <c r="C159" s="123"/>
      <c r="D159" s="124"/>
      <c r="E159" s="125"/>
      <c r="F159" s="123"/>
      <c r="G159" s="124"/>
      <c r="H159" s="125"/>
      <c r="I159" s="123"/>
      <c r="J159" s="124"/>
      <c r="K159" s="125"/>
      <c r="L159" s="123"/>
      <c r="M159" s="124"/>
      <c r="N159" s="125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x14ac:dyDescent="0.25">
      <c r="A160" s="261"/>
      <c r="B160" s="128"/>
      <c r="C160" s="119"/>
      <c r="D160" s="120"/>
      <c r="E160" s="126"/>
      <c r="F160" s="119"/>
      <c r="G160" s="120"/>
      <c r="H160" s="126"/>
      <c r="I160" s="119"/>
      <c r="J160" s="120"/>
      <c r="K160" s="126"/>
      <c r="L160" s="119"/>
      <c r="M160" s="120"/>
      <c r="N160" s="12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x14ac:dyDescent="0.25">
      <c r="A161" s="261"/>
      <c r="B161" s="127" t="s">
        <v>217</v>
      </c>
      <c r="C161" s="123"/>
      <c r="D161" s="124"/>
      <c r="E161" s="125"/>
      <c r="F161" s="123"/>
      <c r="G161" s="124"/>
      <c r="H161" s="125"/>
      <c r="I161" s="123"/>
      <c r="J161" s="124"/>
      <c r="K161" s="125"/>
      <c r="L161" s="123"/>
      <c r="M161" s="124"/>
      <c r="N161" s="125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x14ac:dyDescent="0.25">
      <c r="A162" s="261"/>
      <c r="B162" s="128"/>
      <c r="C162" s="119"/>
      <c r="D162" s="120"/>
      <c r="E162" s="121"/>
      <c r="F162" s="119"/>
      <c r="G162" s="120"/>
      <c r="H162" s="121"/>
      <c r="I162" s="119"/>
      <c r="J162" s="120"/>
      <c r="K162" s="121"/>
      <c r="L162" s="119"/>
      <c r="M162" s="120"/>
      <c r="N162" s="12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x14ac:dyDescent="0.25">
      <c r="A163" s="261"/>
      <c r="B163" s="127" t="s">
        <v>218</v>
      </c>
      <c r="C163" s="123"/>
      <c r="D163" s="124"/>
      <c r="E163" s="125"/>
      <c r="F163" s="123"/>
      <c r="G163" s="124"/>
      <c r="H163" s="125"/>
      <c r="I163" s="123"/>
      <c r="J163" s="124"/>
      <c r="K163" s="125"/>
      <c r="L163" s="123"/>
      <c r="M163" s="124"/>
      <c r="N163" s="125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3.8" thickBot="1" x14ac:dyDescent="0.3">
      <c r="A164" s="262"/>
      <c r="B164" s="130"/>
      <c r="C164" s="131"/>
      <c r="D164" s="132"/>
      <c r="E164" s="133"/>
      <c r="F164" s="131"/>
      <c r="G164" s="132"/>
      <c r="H164" s="133"/>
      <c r="I164" s="131"/>
      <c r="J164" s="132"/>
      <c r="K164" s="133"/>
      <c r="L164" s="131"/>
      <c r="M164" s="132"/>
      <c r="N164" s="133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x14ac:dyDescent="0.25">
      <c r="A165" s="260" t="s">
        <v>157</v>
      </c>
      <c r="B165" s="114" t="s">
        <v>209</v>
      </c>
      <c r="C165" s="115"/>
      <c r="D165" s="116"/>
      <c r="E165" s="117"/>
      <c r="F165" s="115"/>
      <c r="G165" s="116"/>
      <c r="H165" s="117"/>
      <c r="I165" s="115"/>
      <c r="J165" s="116"/>
      <c r="K165" s="117"/>
      <c r="L165" s="115"/>
      <c r="M165" s="116"/>
      <c r="N165" s="117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x14ac:dyDescent="0.25">
      <c r="A166" s="261"/>
      <c r="B166" s="118"/>
      <c r="C166" s="119"/>
      <c r="D166" s="120"/>
      <c r="E166" s="121"/>
      <c r="F166" s="119"/>
      <c r="G166" s="120"/>
      <c r="H166" s="121"/>
      <c r="I166" s="119"/>
      <c r="J166" s="120"/>
      <c r="K166" s="121"/>
      <c r="L166" s="119"/>
      <c r="M166" s="120"/>
      <c r="N166" s="12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x14ac:dyDescent="0.25">
      <c r="A167" s="261"/>
      <c r="B167" s="122" t="s">
        <v>210</v>
      </c>
      <c r="C167" s="123"/>
      <c r="D167" s="124"/>
      <c r="E167" s="125"/>
      <c r="F167" s="123"/>
      <c r="G167" s="124"/>
      <c r="H167" s="125"/>
      <c r="I167" s="123"/>
      <c r="J167" s="124"/>
      <c r="K167" s="125"/>
      <c r="L167" s="123"/>
      <c r="M167" s="124"/>
      <c r="N167" s="125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x14ac:dyDescent="0.25">
      <c r="A168" s="261"/>
      <c r="B168" s="118"/>
      <c r="C168" s="119"/>
      <c r="D168" s="120"/>
      <c r="E168" s="126"/>
      <c r="F168" s="119"/>
      <c r="G168" s="120"/>
      <c r="H168" s="126"/>
      <c r="I168" s="119"/>
      <c r="J168" s="120"/>
      <c r="K168" s="126"/>
      <c r="L168" s="119"/>
      <c r="M168" s="120"/>
      <c r="N168" s="126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x14ac:dyDescent="0.25">
      <c r="A169" s="261"/>
      <c r="B169" s="122" t="s">
        <v>211</v>
      </c>
      <c r="C169" s="123"/>
      <c r="D169" s="124"/>
      <c r="E169" s="125"/>
      <c r="F169" s="123"/>
      <c r="G169" s="124"/>
      <c r="H169" s="125"/>
      <c r="I169" s="123"/>
      <c r="J169" s="124"/>
      <c r="K169" s="125"/>
      <c r="L169" s="123"/>
      <c r="M169" s="124"/>
      <c r="N169" s="125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x14ac:dyDescent="0.25">
      <c r="A170" s="261"/>
      <c r="B170" s="118"/>
      <c r="C170" s="119"/>
      <c r="D170" s="120"/>
      <c r="E170" s="121"/>
      <c r="F170" s="119"/>
      <c r="G170" s="120"/>
      <c r="H170" s="121"/>
      <c r="I170" s="119"/>
      <c r="J170" s="120"/>
      <c r="K170" s="121"/>
      <c r="L170" s="119"/>
      <c r="M170" s="120"/>
      <c r="N170" s="12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x14ac:dyDescent="0.25">
      <c r="A171" s="261"/>
      <c r="B171" s="122" t="s">
        <v>212</v>
      </c>
      <c r="C171" s="123"/>
      <c r="D171" s="124"/>
      <c r="E171" s="125"/>
      <c r="F171" s="123"/>
      <c r="G171" s="124"/>
      <c r="H171" s="125"/>
      <c r="I171" s="123"/>
      <c r="J171" s="124"/>
      <c r="K171" s="125"/>
      <c r="L171" s="123"/>
      <c r="M171" s="124"/>
      <c r="N171" s="125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x14ac:dyDescent="0.25">
      <c r="A172" s="261"/>
      <c r="B172" s="118"/>
      <c r="C172" s="119"/>
      <c r="D172" s="120"/>
      <c r="E172" s="126"/>
      <c r="F172" s="119"/>
      <c r="G172" s="120"/>
      <c r="H172" s="126"/>
      <c r="I172" s="119"/>
      <c r="J172" s="120"/>
      <c r="K172" s="126"/>
      <c r="L172" s="119"/>
      <c r="M172" s="120"/>
      <c r="N172" s="126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x14ac:dyDescent="0.25">
      <c r="A173" s="261"/>
      <c r="B173" s="127" t="s">
        <v>213</v>
      </c>
      <c r="C173" s="123"/>
      <c r="D173" s="124"/>
      <c r="E173" s="125"/>
      <c r="F173" s="123"/>
      <c r="G173" s="124"/>
      <c r="H173" s="125"/>
      <c r="I173" s="123"/>
      <c r="J173" s="124"/>
      <c r="K173" s="125"/>
      <c r="L173" s="123"/>
      <c r="M173" s="124"/>
      <c r="N173" s="125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x14ac:dyDescent="0.25">
      <c r="A174" s="261"/>
      <c r="B174" s="128"/>
      <c r="C174" s="119"/>
      <c r="D174" s="129"/>
      <c r="E174" s="121"/>
      <c r="F174" s="119"/>
      <c r="G174" s="129"/>
      <c r="H174" s="121"/>
      <c r="I174" s="119"/>
      <c r="J174" s="129"/>
      <c r="K174" s="121"/>
      <c r="L174" s="119"/>
      <c r="M174" s="129"/>
      <c r="N174" s="12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x14ac:dyDescent="0.25">
      <c r="A175" s="261"/>
      <c r="B175" s="127" t="s">
        <v>214</v>
      </c>
      <c r="C175" s="123"/>
      <c r="D175" s="124"/>
      <c r="E175" s="125"/>
      <c r="F175" s="123"/>
      <c r="G175" s="124"/>
      <c r="H175" s="125"/>
      <c r="I175" s="123"/>
      <c r="J175" s="124"/>
      <c r="K175" s="125"/>
      <c r="L175" s="123"/>
      <c r="M175" s="124"/>
      <c r="N175" s="125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x14ac:dyDescent="0.25">
      <c r="A176" s="261"/>
      <c r="B176" s="128"/>
      <c r="C176" s="119"/>
      <c r="D176" s="120"/>
      <c r="E176" s="126"/>
      <c r="F176" s="119"/>
      <c r="G176" s="120"/>
      <c r="H176" s="126"/>
      <c r="I176" s="119"/>
      <c r="J176" s="120"/>
      <c r="K176" s="126"/>
      <c r="L176" s="119"/>
      <c r="M176" s="120"/>
      <c r="N176" s="126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x14ac:dyDescent="0.25">
      <c r="A177" s="261"/>
      <c r="B177" s="127" t="s">
        <v>215</v>
      </c>
      <c r="C177" s="123"/>
      <c r="D177" s="124"/>
      <c r="E177" s="125"/>
      <c r="F177" s="123"/>
      <c r="G177" s="124"/>
      <c r="H177" s="125"/>
      <c r="I177" s="123"/>
      <c r="J177" s="124"/>
      <c r="K177" s="125"/>
      <c r="L177" s="123"/>
      <c r="M177" s="124"/>
      <c r="N177" s="125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x14ac:dyDescent="0.25">
      <c r="A178" s="261"/>
      <c r="B178" s="128"/>
      <c r="C178" s="119"/>
      <c r="D178" s="129"/>
      <c r="E178" s="121"/>
      <c r="F178" s="119"/>
      <c r="G178" s="129"/>
      <c r="H178" s="121"/>
      <c r="I178" s="119"/>
      <c r="J178" s="129"/>
      <c r="K178" s="121"/>
      <c r="L178" s="119"/>
      <c r="M178" s="129"/>
      <c r="N178" s="12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x14ac:dyDescent="0.25">
      <c r="A179" s="261"/>
      <c r="B179" s="127" t="s">
        <v>216</v>
      </c>
      <c r="C179" s="123"/>
      <c r="D179" s="124"/>
      <c r="E179" s="125"/>
      <c r="F179" s="123"/>
      <c r="G179" s="124"/>
      <c r="H179" s="125"/>
      <c r="I179" s="123"/>
      <c r="J179" s="124"/>
      <c r="K179" s="125"/>
      <c r="L179" s="123"/>
      <c r="M179" s="124"/>
      <c r="N179" s="125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x14ac:dyDescent="0.25">
      <c r="A180" s="261"/>
      <c r="B180" s="128"/>
      <c r="C180" s="119"/>
      <c r="D180" s="120"/>
      <c r="E180" s="126"/>
      <c r="F180" s="119"/>
      <c r="G180" s="120"/>
      <c r="H180" s="126"/>
      <c r="I180" s="119"/>
      <c r="J180" s="120"/>
      <c r="K180" s="126"/>
      <c r="L180" s="119"/>
      <c r="M180" s="120"/>
      <c r="N180" s="12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x14ac:dyDescent="0.25">
      <c r="A181" s="261"/>
      <c r="B181" s="127" t="s">
        <v>217</v>
      </c>
      <c r="C181" s="123"/>
      <c r="D181" s="124"/>
      <c r="E181" s="125"/>
      <c r="F181" s="123"/>
      <c r="G181" s="124"/>
      <c r="H181" s="125"/>
      <c r="I181" s="123"/>
      <c r="J181" s="124"/>
      <c r="K181" s="125"/>
      <c r="L181" s="123"/>
      <c r="M181" s="124"/>
      <c r="N181" s="125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x14ac:dyDescent="0.25">
      <c r="A182" s="261"/>
      <c r="B182" s="128"/>
      <c r="C182" s="119"/>
      <c r="D182" s="120"/>
      <c r="E182" s="121"/>
      <c r="F182" s="119"/>
      <c r="G182" s="120"/>
      <c r="H182" s="121"/>
      <c r="I182" s="119"/>
      <c r="J182" s="120"/>
      <c r="K182" s="121"/>
      <c r="L182" s="119"/>
      <c r="M182" s="120"/>
      <c r="N182" s="12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x14ac:dyDescent="0.25">
      <c r="A183" s="261"/>
      <c r="B183" s="127" t="s">
        <v>218</v>
      </c>
      <c r="C183" s="123"/>
      <c r="D183" s="124"/>
      <c r="E183" s="125"/>
      <c r="F183" s="123"/>
      <c r="G183" s="124"/>
      <c r="H183" s="125"/>
      <c r="I183" s="123"/>
      <c r="J183" s="124"/>
      <c r="K183" s="125"/>
      <c r="L183" s="123"/>
      <c r="M183" s="124"/>
      <c r="N183" s="125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3.8" thickBot="1" x14ac:dyDescent="0.3">
      <c r="A184" s="262"/>
      <c r="B184" s="130"/>
      <c r="C184" s="131"/>
      <c r="D184" s="132"/>
      <c r="E184" s="133"/>
      <c r="F184" s="131"/>
      <c r="G184" s="132"/>
      <c r="H184" s="133"/>
      <c r="I184" s="131"/>
      <c r="J184" s="132"/>
      <c r="K184" s="133"/>
      <c r="L184" s="131"/>
      <c r="M184" s="132"/>
      <c r="N184" s="133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x14ac:dyDescent="0.25">
      <c r="A185" s="260" t="s">
        <v>195</v>
      </c>
      <c r="B185" s="114" t="s">
        <v>209</v>
      </c>
      <c r="C185" s="115"/>
      <c r="D185" s="116"/>
      <c r="E185" s="117"/>
      <c r="F185" s="115"/>
      <c r="G185" s="116"/>
      <c r="H185" s="117"/>
      <c r="I185" s="115"/>
      <c r="J185" s="116"/>
      <c r="K185" s="117"/>
      <c r="L185" s="115"/>
      <c r="M185" s="116"/>
      <c r="N185" s="117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x14ac:dyDescent="0.25">
      <c r="A186" s="261"/>
      <c r="B186" s="118"/>
      <c r="C186" s="119"/>
      <c r="D186" s="120"/>
      <c r="E186" s="121"/>
      <c r="F186" s="119"/>
      <c r="G186" s="120"/>
      <c r="H186" s="121"/>
      <c r="I186" s="119"/>
      <c r="J186" s="120"/>
      <c r="K186" s="121"/>
      <c r="L186" s="119"/>
      <c r="M186" s="120"/>
      <c r="N186" s="12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x14ac:dyDescent="0.25">
      <c r="A187" s="261"/>
      <c r="B187" s="122" t="s">
        <v>210</v>
      </c>
      <c r="C187" s="123"/>
      <c r="D187" s="124"/>
      <c r="E187" s="125"/>
      <c r="F187" s="123"/>
      <c r="G187" s="124"/>
      <c r="H187" s="125"/>
      <c r="I187" s="123"/>
      <c r="J187" s="124"/>
      <c r="K187" s="125"/>
      <c r="L187" s="123"/>
      <c r="M187" s="124"/>
      <c r="N187" s="125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x14ac:dyDescent="0.25">
      <c r="A188" s="261"/>
      <c r="B188" s="118"/>
      <c r="C188" s="119"/>
      <c r="D188" s="120"/>
      <c r="E188" s="126"/>
      <c r="F188" s="119"/>
      <c r="G188" s="120"/>
      <c r="H188" s="126"/>
      <c r="I188" s="119"/>
      <c r="J188" s="120"/>
      <c r="K188" s="126"/>
      <c r="L188" s="119"/>
      <c r="M188" s="120"/>
      <c r="N188" s="126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x14ac:dyDescent="0.25">
      <c r="A189" s="261"/>
      <c r="B189" s="122" t="s">
        <v>211</v>
      </c>
      <c r="C189" s="123"/>
      <c r="D189" s="124"/>
      <c r="E189" s="125"/>
      <c r="F189" s="123"/>
      <c r="G189" s="124"/>
      <c r="H189" s="125"/>
      <c r="I189" s="123"/>
      <c r="J189" s="124"/>
      <c r="K189" s="125"/>
      <c r="L189" s="123"/>
      <c r="M189" s="124"/>
      <c r="N189" s="125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x14ac:dyDescent="0.25">
      <c r="A190" s="261"/>
      <c r="B190" s="118"/>
      <c r="C190" s="119"/>
      <c r="D190" s="120"/>
      <c r="E190" s="121"/>
      <c r="F190" s="119"/>
      <c r="G190" s="120"/>
      <c r="H190" s="121"/>
      <c r="I190" s="119"/>
      <c r="J190" s="120"/>
      <c r="K190" s="121"/>
      <c r="L190" s="119"/>
      <c r="M190" s="120"/>
      <c r="N190" s="12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x14ac:dyDescent="0.25">
      <c r="A191" s="261"/>
      <c r="B191" s="122" t="s">
        <v>212</v>
      </c>
      <c r="C191" s="123"/>
      <c r="D191" s="124"/>
      <c r="E191" s="125"/>
      <c r="F191" s="123"/>
      <c r="G191" s="124"/>
      <c r="H191" s="125"/>
      <c r="I191" s="123"/>
      <c r="J191" s="124"/>
      <c r="K191" s="125"/>
      <c r="L191" s="123"/>
      <c r="M191" s="124"/>
      <c r="N191" s="125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x14ac:dyDescent="0.25">
      <c r="A192" s="261"/>
      <c r="B192" s="118"/>
      <c r="C192" s="119"/>
      <c r="D192" s="120"/>
      <c r="E192" s="126"/>
      <c r="F192" s="119"/>
      <c r="G192" s="120"/>
      <c r="H192" s="126"/>
      <c r="I192" s="119"/>
      <c r="J192" s="120"/>
      <c r="K192" s="126"/>
      <c r="L192" s="119"/>
      <c r="M192" s="120"/>
      <c r="N192" s="126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x14ac:dyDescent="0.25">
      <c r="A193" s="261"/>
      <c r="B193" s="127" t="s">
        <v>213</v>
      </c>
      <c r="C193" s="123"/>
      <c r="D193" s="124"/>
      <c r="E193" s="125"/>
      <c r="F193" s="123"/>
      <c r="G193" s="124"/>
      <c r="H193" s="125"/>
      <c r="I193" s="123"/>
      <c r="J193" s="124"/>
      <c r="K193" s="125"/>
      <c r="L193" s="123"/>
      <c r="M193" s="124"/>
      <c r="N193" s="125"/>
      <c r="O193" s="2"/>
      <c r="X193" s="2"/>
      <c r="Y193" s="2"/>
    </row>
    <row r="194" spans="1:25" x14ac:dyDescent="0.25">
      <c r="A194" s="261"/>
      <c r="B194" s="128"/>
      <c r="C194" s="119"/>
      <c r="D194" s="129"/>
      <c r="E194" s="121"/>
      <c r="F194" s="119"/>
      <c r="G194" s="129"/>
      <c r="H194" s="121"/>
      <c r="I194" s="119"/>
      <c r="J194" s="129"/>
      <c r="K194" s="121"/>
      <c r="L194" s="119"/>
      <c r="M194" s="129"/>
      <c r="N194" s="121"/>
      <c r="O194" s="2"/>
      <c r="X194" s="2"/>
      <c r="Y194" s="2"/>
    </row>
    <row r="195" spans="1:25" x14ac:dyDescent="0.25">
      <c r="A195" s="261"/>
      <c r="B195" s="127" t="s">
        <v>214</v>
      </c>
      <c r="C195" s="123"/>
      <c r="D195" s="124"/>
      <c r="E195" s="125"/>
      <c r="F195" s="123"/>
      <c r="G195" s="124"/>
      <c r="H195" s="125"/>
      <c r="I195" s="123"/>
      <c r="J195" s="124"/>
      <c r="K195" s="125"/>
      <c r="L195" s="123"/>
      <c r="M195" s="124"/>
      <c r="N195" s="125"/>
      <c r="X195" s="2"/>
      <c r="Y195" s="2"/>
    </row>
    <row r="196" spans="1:25" x14ac:dyDescent="0.25">
      <c r="A196" s="261"/>
      <c r="B196" s="128"/>
      <c r="C196" s="119"/>
      <c r="D196" s="120"/>
      <c r="E196" s="126"/>
      <c r="F196" s="119"/>
      <c r="G196" s="120"/>
      <c r="H196" s="126"/>
      <c r="I196" s="119"/>
      <c r="J196" s="120"/>
      <c r="K196" s="126"/>
      <c r="L196" s="119"/>
      <c r="M196" s="120"/>
      <c r="N196" s="126"/>
      <c r="X196" s="2"/>
      <c r="Y196" s="2"/>
    </row>
    <row r="197" spans="1:25" x14ac:dyDescent="0.25">
      <c r="A197" s="261"/>
      <c r="B197" s="127" t="s">
        <v>215</v>
      </c>
      <c r="C197" s="123"/>
      <c r="D197" s="124"/>
      <c r="E197" s="125"/>
      <c r="F197" s="123"/>
      <c r="G197" s="124"/>
      <c r="H197" s="125"/>
      <c r="I197" s="123"/>
      <c r="J197" s="124"/>
      <c r="K197" s="125"/>
      <c r="L197" s="123"/>
      <c r="M197" s="124"/>
      <c r="N197" s="125"/>
      <c r="X197" s="2"/>
      <c r="Y197" s="2"/>
    </row>
    <row r="198" spans="1:25" x14ac:dyDescent="0.25">
      <c r="A198" s="261"/>
      <c r="B198" s="128"/>
      <c r="C198" s="119"/>
      <c r="D198" s="129"/>
      <c r="E198" s="121"/>
      <c r="F198" s="119"/>
      <c r="G198" s="129"/>
      <c r="H198" s="121"/>
      <c r="I198" s="119"/>
      <c r="J198" s="129"/>
      <c r="K198" s="121"/>
      <c r="L198" s="119"/>
      <c r="M198" s="129"/>
      <c r="N198" s="121"/>
      <c r="X198" s="2"/>
      <c r="Y198" s="2"/>
    </row>
    <row r="199" spans="1:25" x14ac:dyDescent="0.25">
      <c r="A199" s="261"/>
      <c r="B199" s="127" t="s">
        <v>216</v>
      </c>
      <c r="C199" s="123"/>
      <c r="D199" s="124"/>
      <c r="E199" s="125"/>
      <c r="F199" s="123"/>
      <c r="G199" s="124"/>
      <c r="H199" s="125"/>
      <c r="I199" s="123"/>
      <c r="J199" s="124"/>
      <c r="K199" s="125"/>
      <c r="L199" s="123"/>
      <c r="M199" s="124"/>
      <c r="N199" s="125"/>
      <c r="X199" s="2"/>
      <c r="Y199" s="2"/>
    </row>
    <row r="200" spans="1:25" x14ac:dyDescent="0.25">
      <c r="A200" s="261"/>
      <c r="B200" s="128"/>
      <c r="C200" s="119"/>
      <c r="D200" s="120"/>
      <c r="E200" s="126"/>
      <c r="F200" s="119"/>
      <c r="G200" s="120"/>
      <c r="H200" s="126"/>
      <c r="I200" s="119"/>
      <c r="J200" s="120"/>
      <c r="K200" s="126"/>
      <c r="L200" s="119"/>
      <c r="M200" s="120"/>
      <c r="N200" s="126"/>
      <c r="X200" s="2"/>
      <c r="Y200" s="2"/>
    </row>
    <row r="201" spans="1:25" x14ac:dyDescent="0.25">
      <c r="A201" s="261"/>
      <c r="B201" s="127" t="s">
        <v>217</v>
      </c>
      <c r="C201" s="123"/>
      <c r="D201" s="124"/>
      <c r="E201" s="125"/>
      <c r="F201" s="123"/>
      <c r="G201" s="124"/>
      <c r="H201" s="125"/>
      <c r="I201" s="123"/>
      <c r="J201" s="124"/>
      <c r="K201" s="125"/>
      <c r="L201" s="123"/>
      <c r="M201" s="124"/>
      <c r="N201" s="125"/>
      <c r="X201" s="2"/>
      <c r="Y201" s="2"/>
    </row>
    <row r="202" spans="1:25" x14ac:dyDescent="0.25">
      <c r="A202" s="261"/>
      <c r="B202" s="128"/>
      <c r="C202" s="119"/>
      <c r="D202" s="120"/>
      <c r="E202" s="121"/>
      <c r="F202" s="119"/>
      <c r="G202" s="120"/>
      <c r="H202" s="121"/>
      <c r="I202" s="119"/>
      <c r="J202" s="120"/>
      <c r="K202" s="121"/>
      <c r="L202" s="119"/>
      <c r="M202" s="120"/>
      <c r="N202" s="121"/>
      <c r="X202" s="2"/>
      <c r="Y202" s="2"/>
    </row>
    <row r="203" spans="1:25" x14ac:dyDescent="0.25">
      <c r="A203" s="261"/>
      <c r="B203" s="127" t="s">
        <v>218</v>
      </c>
      <c r="C203" s="123"/>
      <c r="D203" s="124"/>
      <c r="E203" s="125"/>
      <c r="F203" s="123"/>
      <c r="G203" s="124"/>
      <c r="H203" s="125"/>
      <c r="I203" s="123"/>
      <c r="J203" s="124"/>
      <c r="K203" s="125"/>
      <c r="L203" s="123"/>
      <c r="M203" s="124"/>
      <c r="N203" s="125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3.8" thickBot="1" x14ac:dyDescent="0.3">
      <c r="A204" s="261"/>
      <c r="B204" s="130"/>
      <c r="C204" s="131"/>
      <c r="D204" s="132"/>
      <c r="E204" s="133"/>
      <c r="F204" s="131"/>
      <c r="G204" s="132"/>
      <c r="H204" s="133"/>
      <c r="I204" s="131"/>
      <c r="J204" s="132"/>
      <c r="K204" s="133"/>
      <c r="L204" s="131"/>
      <c r="M204" s="132"/>
      <c r="N204" s="133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x14ac:dyDescent="0.25">
      <c r="A205" s="270" t="s">
        <v>8</v>
      </c>
      <c r="B205" s="134" t="s">
        <v>209</v>
      </c>
      <c r="C205" s="135"/>
      <c r="D205" s="136"/>
      <c r="E205" s="137"/>
      <c r="O205" s="2"/>
      <c r="X205" s="2"/>
      <c r="Y205" s="2"/>
    </row>
    <row r="206" spans="1:25" ht="13.8" thickBot="1" x14ac:dyDescent="0.3">
      <c r="A206" s="268"/>
      <c r="B206" s="138" t="s">
        <v>219</v>
      </c>
      <c r="C206" s="139"/>
      <c r="D206" s="140"/>
      <c r="E206" s="141"/>
      <c r="O206" s="2"/>
      <c r="X206" s="2"/>
      <c r="Y206" s="2"/>
    </row>
    <row r="207" spans="1:25" x14ac:dyDescent="0.25">
      <c r="A207" s="268"/>
      <c r="B207" s="142" t="s">
        <v>216</v>
      </c>
      <c r="C207" s="143"/>
      <c r="D207" s="144"/>
      <c r="E207" s="145"/>
      <c r="L207" s="2"/>
      <c r="M207" s="2"/>
      <c r="N207" s="2"/>
      <c r="O207" s="2"/>
      <c r="X207" s="2"/>
      <c r="Y207" s="2"/>
    </row>
    <row r="208" spans="1:25" x14ac:dyDescent="0.25">
      <c r="A208" s="268"/>
      <c r="B208" s="128"/>
      <c r="C208" s="146"/>
      <c r="D208" s="30"/>
      <c r="E208" s="147"/>
      <c r="L208" s="2"/>
      <c r="M208" s="2"/>
      <c r="N208" s="2"/>
      <c r="O208" s="2"/>
      <c r="X208" s="2"/>
      <c r="Y208" s="2"/>
    </row>
    <row r="209" spans="1:25" x14ac:dyDescent="0.25">
      <c r="A209" s="268"/>
      <c r="B209" s="127" t="s">
        <v>217</v>
      </c>
      <c r="C209" s="148"/>
      <c r="D209" s="18"/>
      <c r="E209" s="149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x14ac:dyDescent="0.25">
      <c r="A210" s="268"/>
      <c r="B210" s="128"/>
      <c r="C210" s="146"/>
      <c r="D210" s="30"/>
      <c r="E210" s="150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x14ac:dyDescent="0.25">
      <c r="A211" s="268"/>
      <c r="B211" s="127" t="s">
        <v>216</v>
      </c>
      <c r="C211" s="148"/>
      <c r="D211" s="18"/>
      <c r="E211" s="149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x14ac:dyDescent="0.25">
      <c r="A212" s="268"/>
      <c r="B212" s="128"/>
      <c r="C212" s="146"/>
      <c r="D212" s="30"/>
      <c r="E212" s="150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x14ac:dyDescent="0.25">
      <c r="A213" s="268"/>
      <c r="B213" s="127" t="s">
        <v>217</v>
      </c>
      <c r="C213" s="148"/>
      <c r="D213" s="18"/>
      <c r="E213" s="149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x14ac:dyDescent="0.25">
      <c r="A214" s="268"/>
      <c r="B214" s="128"/>
      <c r="C214" s="146"/>
      <c r="D214" s="30"/>
      <c r="E214" s="15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x14ac:dyDescent="0.25">
      <c r="A215" s="268"/>
      <c r="B215" s="127" t="s">
        <v>216</v>
      </c>
      <c r="C215" s="148"/>
      <c r="D215" s="18"/>
      <c r="E215" s="149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x14ac:dyDescent="0.25">
      <c r="A216" s="268"/>
      <c r="B216" s="128"/>
      <c r="C216" s="146"/>
      <c r="D216" s="30"/>
      <c r="E216" s="150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x14ac:dyDescent="0.25">
      <c r="A217" s="268"/>
      <c r="B217" s="127" t="s">
        <v>217</v>
      </c>
      <c r="C217" s="148"/>
      <c r="D217" s="18"/>
      <c r="E217" s="149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x14ac:dyDescent="0.25">
      <c r="A218" s="268"/>
      <c r="B218" s="128"/>
      <c r="C218" s="146"/>
      <c r="D218" s="30"/>
      <c r="E218" s="15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x14ac:dyDescent="0.25">
      <c r="A219" s="268"/>
      <c r="B219" s="127" t="s">
        <v>216</v>
      </c>
      <c r="C219" s="148"/>
      <c r="D219" s="18"/>
      <c r="E219" s="149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x14ac:dyDescent="0.25">
      <c r="A220" s="268"/>
      <c r="B220" s="128"/>
      <c r="C220" s="146"/>
      <c r="D220" s="30"/>
      <c r="E220" s="150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x14ac:dyDescent="0.25">
      <c r="A221" s="268"/>
      <c r="B221" s="127" t="s">
        <v>217</v>
      </c>
      <c r="C221" s="148"/>
      <c r="D221" s="18"/>
      <c r="E221" s="149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3.8" thickBot="1" x14ac:dyDescent="0.3">
      <c r="A222" s="268"/>
      <c r="B222" s="153"/>
      <c r="C222" s="154"/>
      <c r="D222" s="44"/>
      <c r="E222" s="155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x14ac:dyDescent="0.25">
      <c r="A223" s="268" t="s">
        <v>8</v>
      </c>
      <c r="B223" s="156" t="s">
        <v>209</v>
      </c>
      <c r="C223" s="157"/>
      <c r="D223" s="144"/>
      <c r="E223" s="158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x14ac:dyDescent="0.25">
      <c r="A224" s="268"/>
      <c r="B224" s="159"/>
      <c r="C224" s="67"/>
      <c r="D224" s="30"/>
      <c r="E224" s="150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x14ac:dyDescent="0.25">
      <c r="A225" s="268"/>
      <c r="B225" s="127" t="s">
        <v>216</v>
      </c>
      <c r="C225" s="148"/>
      <c r="D225" s="18"/>
      <c r="E225" s="149"/>
      <c r="F225" s="160"/>
      <c r="G225" s="160"/>
      <c r="H225" s="160"/>
      <c r="I225" s="160"/>
      <c r="J225" s="160"/>
      <c r="K225" s="160"/>
      <c r="L225" s="160"/>
      <c r="M225" s="160"/>
      <c r="N225" s="160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x14ac:dyDescent="0.25">
      <c r="A226" s="268"/>
      <c r="B226" s="128"/>
      <c r="C226" s="146"/>
      <c r="D226" s="30"/>
      <c r="E226" s="150"/>
      <c r="F226" s="160"/>
      <c r="G226" s="160"/>
      <c r="H226" s="160"/>
      <c r="I226" s="160"/>
      <c r="J226" s="160"/>
      <c r="K226" s="160"/>
      <c r="L226" s="160"/>
      <c r="M226" s="160"/>
      <c r="N226" s="160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x14ac:dyDescent="0.25">
      <c r="A227" s="268"/>
      <c r="B227" s="127" t="s">
        <v>217</v>
      </c>
      <c r="C227" s="148"/>
      <c r="D227" s="18"/>
      <c r="E227" s="149"/>
      <c r="F227" s="160"/>
      <c r="G227" s="160"/>
      <c r="H227" s="160"/>
      <c r="I227" s="160"/>
      <c r="J227" s="160"/>
      <c r="K227" s="160"/>
      <c r="L227" s="160"/>
      <c r="M227" s="160"/>
      <c r="N227" s="160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x14ac:dyDescent="0.25">
      <c r="A228" s="268"/>
      <c r="B228" s="128"/>
      <c r="C228" s="146"/>
      <c r="D228" s="30"/>
      <c r="E228" s="152"/>
      <c r="F228" s="160"/>
      <c r="G228" s="160"/>
      <c r="H228" s="160"/>
      <c r="I228" s="160"/>
      <c r="J228" s="160"/>
      <c r="K228" s="160"/>
      <c r="L228" s="160"/>
      <c r="M228" s="160"/>
      <c r="N228" s="160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x14ac:dyDescent="0.25">
      <c r="A229" s="268"/>
      <c r="B229" s="127" t="s">
        <v>216</v>
      </c>
      <c r="C229" s="148"/>
      <c r="D229" s="18"/>
      <c r="E229" s="149"/>
      <c r="F229" s="160"/>
      <c r="G229" s="160"/>
      <c r="H229" s="160"/>
      <c r="I229" s="160"/>
      <c r="J229" s="160"/>
      <c r="K229" s="160"/>
      <c r="L229" s="160"/>
      <c r="M229" s="160"/>
      <c r="N229" s="160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x14ac:dyDescent="0.25">
      <c r="A230" s="268"/>
      <c r="B230" s="128"/>
      <c r="C230" s="146"/>
      <c r="D230" s="30"/>
      <c r="E230" s="152"/>
      <c r="F230" s="160"/>
      <c r="G230" s="160"/>
      <c r="H230" s="160"/>
      <c r="I230" s="160"/>
      <c r="J230" s="160"/>
      <c r="K230" s="160"/>
      <c r="L230" s="160"/>
      <c r="M230" s="160"/>
      <c r="N230" s="160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x14ac:dyDescent="0.25">
      <c r="A231" s="268"/>
      <c r="B231" s="127" t="s">
        <v>217</v>
      </c>
      <c r="C231" s="148"/>
      <c r="D231" s="18"/>
      <c r="E231" s="149"/>
      <c r="F231" s="160"/>
      <c r="G231" s="160"/>
      <c r="H231" s="160"/>
      <c r="I231" s="160"/>
      <c r="J231" s="160"/>
      <c r="K231" s="160"/>
      <c r="L231" s="160"/>
      <c r="M231" s="160"/>
      <c r="N231" s="160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3.8" thickBot="1" x14ac:dyDescent="0.3">
      <c r="A232" s="269"/>
      <c r="B232" s="128"/>
      <c r="C232" s="146"/>
      <c r="D232" s="30"/>
      <c r="E232" s="147"/>
      <c r="F232" s="160"/>
      <c r="G232" s="160"/>
      <c r="H232" s="160"/>
      <c r="I232" s="160"/>
      <c r="J232" s="160"/>
      <c r="K232" s="160"/>
      <c r="L232" s="160"/>
      <c r="M232" s="160"/>
      <c r="N232" s="160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61.8" x14ac:dyDescent="0.25">
      <c r="A233" s="161" t="s">
        <v>117</v>
      </c>
      <c r="B233" s="134" t="s">
        <v>209</v>
      </c>
      <c r="C233" s="154"/>
      <c r="D233" s="162"/>
      <c r="E233" s="155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x14ac:dyDescent="0.25"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x14ac:dyDescent="0.25"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x14ac:dyDescent="0.25"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x14ac:dyDescent="0.25"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x14ac:dyDescent="0.25"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x14ac:dyDescent="0.25"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</sheetData>
  <mergeCells count="27">
    <mergeCell ref="A223:A232"/>
    <mergeCell ref="A105:A124"/>
    <mergeCell ref="A125:A144"/>
    <mergeCell ref="A145:A164"/>
    <mergeCell ref="A165:A184"/>
    <mergeCell ref="A185:A204"/>
    <mergeCell ref="A205:A222"/>
    <mergeCell ref="A85:A104"/>
    <mergeCell ref="P85:V85"/>
    <mergeCell ref="P5:W5"/>
    <mergeCell ref="P6:W6"/>
    <mergeCell ref="P8:W8"/>
    <mergeCell ref="P20:V20"/>
    <mergeCell ref="A25:A44"/>
    <mergeCell ref="P33:W33"/>
    <mergeCell ref="P43:V43"/>
    <mergeCell ref="A5:A24"/>
    <mergeCell ref="A45:A64"/>
    <mergeCell ref="P53:W53"/>
    <mergeCell ref="A65:A84"/>
    <mergeCell ref="P65:V65"/>
    <mergeCell ref="P74:W74"/>
    <mergeCell ref="B2:C2"/>
    <mergeCell ref="C4:E4"/>
    <mergeCell ref="F4:H4"/>
    <mergeCell ref="I4:K4"/>
    <mergeCell ref="L4:N4"/>
  </mergeCells>
  <conditionalFormatting sqref="Y10:Y91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ageMargins left="1.9685039370078741" right="0.23622047244094491" top="0.74803149606299213" bottom="0.74803149606299213" header="0.31496062992125984" footer="0.31496062992125984"/>
  <pageSetup paperSize="9" scale="3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2021-09-24T11:51:45Z</dcterms:modified>
</cp:coreProperties>
</file>